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zhigacheva\Desktop\"/>
    </mc:Choice>
  </mc:AlternateContent>
  <bookViews>
    <workbookView xWindow="0" yWindow="0" windowWidth="28800" windowHeight="12345" activeTab="1"/>
  </bookViews>
  <sheets>
    <sheet name="Все ОО по программам" sheetId="1" r:id="rId1"/>
    <sheet name="Сеть ОО" sheetId="4" r:id="rId2"/>
  </sheets>
  <definedNames>
    <definedName name="_xlnm._FilterDatabase" localSheetId="1" hidden="1">'Сеть ОО'!$A$1:$AZ$46</definedName>
    <definedName name="_xlnm.Print_Area" localSheetId="0">'Все ОО по программам'!$A$1:$Q$19</definedName>
  </definedNames>
  <calcPr calcId="162913"/>
</workbook>
</file>

<file path=xl/calcChain.xml><?xml version="1.0" encoding="utf-8"?>
<calcChain xmlns="http://schemas.openxmlformats.org/spreadsheetml/2006/main">
  <c r="E8" i="1" l="1"/>
  <c r="T46" i="4" l="1"/>
  <c r="AP46" i="4"/>
  <c r="G17" i="1"/>
  <c r="L17" i="1"/>
  <c r="AI46" i="4"/>
  <c r="AX35" i="4"/>
  <c r="AY35" i="4"/>
  <c r="AZ35" i="4"/>
  <c r="AX36" i="4"/>
  <c r="AY36" i="4"/>
  <c r="AZ36" i="4"/>
  <c r="AX37" i="4"/>
  <c r="AY37" i="4"/>
  <c r="AZ37" i="4"/>
  <c r="AX38" i="4"/>
  <c r="AY38" i="4"/>
  <c r="AZ38" i="4"/>
  <c r="AX7" i="4"/>
  <c r="AY7" i="4"/>
  <c r="AZ7" i="4"/>
  <c r="AX9" i="4"/>
  <c r="AY9" i="4"/>
  <c r="AZ9" i="4"/>
  <c r="AX10" i="4"/>
  <c r="AY10" i="4"/>
  <c r="AZ10" i="4"/>
  <c r="AX11" i="4"/>
  <c r="AY11" i="4"/>
  <c r="AZ11" i="4"/>
  <c r="AX12" i="4"/>
  <c r="AY12" i="4"/>
  <c r="AZ12" i="4"/>
  <c r="AX13" i="4"/>
  <c r="AY13" i="4"/>
  <c r="AZ13" i="4"/>
  <c r="AX17" i="4"/>
  <c r="AY17" i="4"/>
  <c r="AZ17" i="4"/>
  <c r="AX18" i="4"/>
  <c r="AY18" i="4"/>
  <c r="AZ18" i="4"/>
  <c r="AX22" i="4"/>
  <c r="AY22" i="4"/>
  <c r="AZ22" i="4"/>
  <c r="AX23" i="4"/>
  <c r="AY23" i="4"/>
  <c r="AZ23" i="4"/>
  <c r="AX24" i="4"/>
  <c r="AY24" i="4"/>
  <c r="AZ24" i="4"/>
  <c r="AX31" i="4"/>
  <c r="AY31" i="4"/>
  <c r="AZ31" i="4"/>
  <c r="F14" i="1"/>
  <c r="I8" i="1"/>
  <c r="J8" i="1"/>
  <c r="K8" i="1"/>
  <c r="M29" i="4" l="1"/>
  <c r="AK29" i="4"/>
  <c r="AH29" i="4"/>
  <c r="Y29" i="4"/>
  <c r="V29" i="4"/>
  <c r="S29" i="4"/>
  <c r="P29" i="4"/>
  <c r="AA29" i="4"/>
  <c r="AM29" i="4" s="1"/>
  <c r="AY29" i="4" s="1"/>
  <c r="J29" i="4"/>
  <c r="G29" i="4"/>
  <c r="D29" i="4"/>
  <c r="AL29" i="4" l="1"/>
  <c r="AX29" i="4" s="1"/>
  <c r="AB29" i="4"/>
  <c r="AN29" i="4" l="1"/>
  <c r="AZ29" i="4" s="1"/>
  <c r="P8" i="1" l="1"/>
  <c r="AH46" i="4" l="1"/>
  <c r="AC46" i="4"/>
  <c r="AD46" i="4"/>
  <c r="AF46" i="4"/>
  <c r="AG46" i="4"/>
  <c r="AJ46" i="4"/>
  <c r="AE46" i="4"/>
  <c r="Q14" i="1" l="1"/>
  <c r="Q17" i="1" s="1"/>
  <c r="Q19" i="1" s="1"/>
  <c r="C46" i="4" l="1"/>
  <c r="E46" i="4"/>
  <c r="F46" i="4"/>
  <c r="H46" i="4"/>
  <c r="I46" i="4"/>
  <c r="N46" i="4"/>
  <c r="O46" i="4"/>
  <c r="Q46" i="4"/>
  <c r="R46" i="4"/>
  <c r="U46" i="4"/>
  <c r="W46" i="4"/>
  <c r="X46" i="4"/>
  <c r="AR46" i="4"/>
  <c r="AS46" i="4"/>
  <c r="AT46" i="4"/>
  <c r="AU46" i="4"/>
  <c r="AV46" i="4"/>
  <c r="AW46" i="4"/>
  <c r="B46" i="4"/>
  <c r="AK46" i="4" l="1"/>
  <c r="S46" i="4"/>
  <c r="Y46" i="4"/>
  <c r="D46" i="4"/>
  <c r="P46" i="4"/>
  <c r="J46" i="4"/>
  <c r="V46" i="4"/>
  <c r="G46" i="4"/>
  <c r="F13" i="1" l="1"/>
  <c r="G13" i="1"/>
  <c r="L13" i="1"/>
  <c r="B13" i="1"/>
  <c r="C8" i="1"/>
  <c r="D8" i="1"/>
  <c r="M8" i="1"/>
  <c r="N8" i="1"/>
  <c r="P14" i="1"/>
  <c r="P17" i="1" s="1"/>
  <c r="P19" i="1" s="1"/>
  <c r="G9" i="1"/>
  <c r="H9" i="1"/>
  <c r="L9" i="1"/>
  <c r="G6" i="1"/>
  <c r="H6" i="1"/>
  <c r="G7" i="1"/>
  <c r="H7" i="1"/>
  <c r="G10" i="1"/>
  <c r="H10" i="1"/>
  <c r="G11" i="1"/>
  <c r="H11" i="1"/>
  <c r="G12" i="1"/>
  <c r="H12" i="1"/>
  <c r="G15" i="1"/>
  <c r="H15" i="1"/>
  <c r="G16" i="1"/>
  <c r="H16" i="1"/>
  <c r="G18" i="1"/>
  <c r="H18" i="1"/>
  <c r="G5" i="1"/>
  <c r="H5" i="1"/>
  <c r="O7" i="1"/>
  <c r="O11" i="1"/>
  <c r="O8" i="1" s="1"/>
  <c r="O15" i="1"/>
  <c r="O16" i="1"/>
  <c r="O18" i="1"/>
  <c r="L6" i="1"/>
  <c r="L7" i="1"/>
  <c r="L10" i="1"/>
  <c r="L11" i="1"/>
  <c r="L8" i="1" s="1"/>
  <c r="L12" i="1"/>
  <c r="L15" i="1"/>
  <c r="L16" i="1"/>
  <c r="L18" i="1"/>
  <c r="L5" i="1"/>
  <c r="I10" i="1"/>
  <c r="F10" i="1" s="1"/>
  <c r="I11" i="1"/>
  <c r="I12" i="1"/>
  <c r="F12" i="1" s="1"/>
  <c r="I15" i="1"/>
  <c r="I16" i="1"/>
  <c r="F16" i="1" s="1"/>
  <c r="I18" i="1"/>
  <c r="F5" i="1"/>
  <c r="B6" i="1"/>
  <c r="B7" i="1"/>
  <c r="B10" i="1"/>
  <c r="B11" i="1"/>
  <c r="B12" i="1"/>
  <c r="B15" i="1"/>
  <c r="B16" i="1"/>
  <c r="B18" i="1"/>
  <c r="B5" i="1"/>
  <c r="F7" i="1" l="1"/>
  <c r="G8" i="1"/>
  <c r="F9" i="1"/>
  <c r="F8" i="1" s="1"/>
  <c r="H8" i="1"/>
  <c r="F18" i="1"/>
  <c r="F11" i="1"/>
  <c r="F15" i="1"/>
  <c r="O14" i="1"/>
  <c r="O17" i="1" s="1"/>
  <c r="O19" i="1" s="1"/>
  <c r="F6" i="1"/>
  <c r="N14" i="1" l="1"/>
  <c r="N17" i="1" s="1"/>
  <c r="N19" i="1" s="1"/>
  <c r="M14" i="1" l="1"/>
  <c r="M17" i="1" s="1"/>
  <c r="M19" i="1" s="1"/>
  <c r="L14" i="1" l="1"/>
  <c r="L19" i="1" s="1"/>
  <c r="AM6" i="4"/>
  <c r="AY6" i="4" s="1"/>
  <c r="AM8" i="4"/>
  <c r="AY8" i="4" s="1"/>
  <c r="AM14" i="4"/>
  <c r="AY14" i="4" s="1"/>
  <c r="AM15" i="4"/>
  <c r="AY15" i="4" s="1"/>
  <c r="AM16" i="4"/>
  <c r="AY16" i="4" s="1"/>
  <c r="AM19" i="4"/>
  <c r="AY19" i="4" s="1"/>
  <c r="AM20" i="4"/>
  <c r="AY20" i="4" s="1"/>
  <c r="AM21" i="4"/>
  <c r="AY21" i="4" s="1"/>
  <c r="AM25" i="4"/>
  <c r="AY25" i="4" s="1"/>
  <c r="AM26" i="4"/>
  <c r="AY26" i="4" s="1"/>
  <c r="AM27" i="4"/>
  <c r="AY27" i="4" s="1"/>
  <c r="AM28" i="4"/>
  <c r="AY28" i="4" s="1"/>
  <c r="AM30" i="4"/>
  <c r="AY30" i="4" s="1"/>
  <c r="AM32" i="4"/>
  <c r="AY32" i="4" s="1"/>
  <c r="AM33" i="4"/>
  <c r="AY33" i="4" s="1"/>
  <c r="AM34" i="4"/>
  <c r="AY34" i="4" s="1"/>
  <c r="AM39" i="4"/>
  <c r="AY39" i="4" s="1"/>
  <c r="AM40" i="4"/>
  <c r="AY40" i="4" s="1"/>
  <c r="AM41" i="4"/>
  <c r="AY41" i="4" s="1"/>
  <c r="AM42" i="4"/>
  <c r="AY42" i="4" s="1"/>
  <c r="AM43" i="4"/>
  <c r="AY43" i="4" s="1"/>
  <c r="AM44" i="4"/>
  <c r="AY44" i="4" s="1"/>
  <c r="AM4" i="4" l="1"/>
  <c r="AM5" i="4"/>
  <c r="AY5" i="4" s="1"/>
  <c r="K14" i="1"/>
  <c r="K17" i="1" s="1"/>
  <c r="K19" i="1" s="1"/>
  <c r="AY4" i="4" l="1"/>
  <c r="J14" i="1"/>
  <c r="J17" i="1" s="1"/>
  <c r="J19" i="1" s="1"/>
  <c r="AL27" i="4" l="1"/>
  <c r="AX27" i="4" s="1"/>
  <c r="AL16" i="4"/>
  <c r="AX16" i="4" s="1"/>
  <c r="AL28" i="4"/>
  <c r="AX28" i="4" s="1"/>
  <c r="AL20" i="4"/>
  <c r="AX20" i="4" s="1"/>
  <c r="AL33" i="4"/>
  <c r="AX33" i="4" s="1"/>
  <c r="AL19" i="4"/>
  <c r="AX19" i="4" s="1"/>
  <c r="AL25" i="4"/>
  <c r="AX25" i="4" s="1"/>
  <c r="AL32" i="4"/>
  <c r="AX32" i="4" s="1"/>
  <c r="AL43" i="4"/>
  <c r="AX43" i="4" s="1"/>
  <c r="AL39" i="4"/>
  <c r="AX39" i="4" s="1"/>
  <c r="AL41" i="4"/>
  <c r="AX41" i="4" s="1"/>
  <c r="AL4" i="4"/>
  <c r="AL6" i="4"/>
  <c r="AX6" i="4" s="1"/>
  <c r="AL30" i="4"/>
  <c r="AX30" i="4" s="1"/>
  <c r="AL34" i="4"/>
  <c r="AX34" i="4" s="1"/>
  <c r="AL44" i="4"/>
  <c r="AX44" i="4" s="1"/>
  <c r="AL26" i="4"/>
  <c r="AX26" i="4" s="1"/>
  <c r="AL15" i="4"/>
  <c r="AX15" i="4" s="1"/>
  <c r="AL5" i="4"/>
  <c r="AX5" i="4" s="1"/>
  <c r="AL8" i="4"/>
  <c r="AX8" i="4" s="1"/>
  <c r="AL14" i="4"/>
  <c r="AX14" i="4" s="1"/>
  <c r="AL40" i="4"/>
  <c r="AX40" i="4" s="1"/>
  <c r="AL42" i="4"/>
  <c r="AX42" i="4" s="1"/>
  <c r="AL21" i="4"/>
  <c r="AX21" i="4" s="1"/>
  <c r="I14" i="1"/>
  <c r="I17" i="1" s="1"/>
  <c r="I19" i="1" s="1"/>
  <c r="AX4" i="4" l="1"/>
  <c r="AN25" i="4"/>
  <c r="AZ25" i="4" s="1"/>
  <c r="AN27" i="4"/>
  <c r="AZ27" i="4" s="1"/>
  <c r="AN42" i="4"/>
  <c r="AZ42" i="4" s="1"/>
  <c r="AN40" i="4"/>
  <c r="AZ40" i="4" s="1"/>
  <c r="AN8" i="4"/>
  <c r="AZ8" i="4" s="1"/>
  <c r="AN26" i="4"/>
  <c r="AZ26" i="4" s="1"/>
  <c r="AN34" i="4"/>
  <c r="AZ34" i="4" s="1"/>
  <c r="AN4" i="4"/>
  <c r="AN32" i="4"/>
  <c r="AZ32" i="4" s="1"/>
  <c r="AN19" i="4"/>
  <c r="AZ19" i="4" s="1"/>
  <c r="AN20" i="4"/>
  <c r="AZ20" i="4" s="1"/>
  <c r="AN16" i="4"/>
  <c r="AZ16" i="4" s="1"/>
  <c r="AN21" i="4"/>
  <c r="AZ21" i="4" s="1"/>
  <c r="AN39" i="4"/>
  <c r="AZ39" i="4" s="1"/>
  <c r="AN43" i="4"/>
  <c r="AZ43" i="4" s="1"/>
  <c r="AN14" i="4"/>
  <c r="AZ14" i="4" s="1"/>
  <c r="AN15" i="4"/>
  <c r="AZ15" i="4" s="1"/>
  <c r="AN44" i="4"/>
  <c r="AZ44" i="4" s="1"/>
  <c r="AN30" i="4"/>
  <c r="AZ30" i="4" s="1"/>
  <c r="AN6" i="4"/>
  <c r="AZ6" i="4" s="1"/>
  <c r="AN41" i="4"/>
  <c r="AZ41" i="4" s="1"/>
  <c r="AN33" i="4"/>
  <c r="AZ33" i="4" s="1"/>
  <c r="AN28" i="4"/>
  <c r="AZ28" i="4" s="1"/>
  <c r="AN5" i="4"/>
  <c r="AZ5" i="4" s="1"/>
  <c r="H14" i="1"/>
  <c r="H17" i="1" s="1"/>
  <c r="H19" i="1" s="1"/>
  <c r="AZ4" i="4" l="1"/>
  <c r="M46" i="4"/>
  <c r="K46" i="4"/>
  <c r="L46" i="4"/>
  <c r="G14" i="1"/>
  <c r="G19" i="1" s="1"/>
  <c r="AM45" i="4" l="1"/>
  <c r="AA46" i="4"/>
  <c r="AB46" i="4"/>
  <c r="AL45" i="4"/>
  <c r="Z46" i="4"/>
  <c r="F17" i="1"/>
  <c r="F19" i="1" s="1"/>
  <c r="AY45" i="4" l="1"/>
  <c r="AY46" i="4" s="1"/>
  <c r="AM46" i="4"/>
  <c r="AX45" i="4"/>
  <c r="AX46" i="4" s="1"/>
  <c r="AL46" i="4"/>
  <c r="AN45" i="4"/>
  <c r="E14" i="1"/>
  <c r="E17" i="1" s="1"/>
  <c r="E19" i="1" s="1"/>
  <c r="AZ45" i="4" l="1"/>
  <c r="AZ46" i="4" s="1"/>
  <c r="AN46" i="4"/>
  <c r="D14" i="1"/>
  <c r="D17" i="1" s="1"/>
  <c r="D19" i="1" s="1"/>
  <c r="C14" i="1" l="1"/>
  <c r="C17" i="1" s="1"/>
  <c r="C19" i="1" s="1"/>
  <c r="B9" i="1"/>
  <c r="B8" i="1" s="1"/>
  <c r="B14" i="1" s="1"/>
  <c r="B17" i="1" s="1"/>
  <c r="B19" i="1" s="1"/>
  <c r="AO46" i="4" l="1"/>
  <c r="AQ46" i="4"/>
</calcChain>
</file>

<file path=xl/sharedStrings.xml><?xml version="1.0" encoding="utf-8"?>
<sst xmlns="http://schemas.openxmlformats.org/spreadsheetml/2006/main" count="149" uniqueCount="81">
  <si>
    <t>Организации, реализующие программы дошкольного и начального общего образования</t>
  </si>
  <si>
    <t>Организации, реализующие программы начального общего образования</t>
  </si>
  <si>
    <t>Организации, реализующие программы основного общего образования</t>
  </si>
  <si>
    <t>Организации, реализующие программы среднего общего образования, в т.ч.:</t>
  </si>
  <si>
    <t>Организации, реализующие программы общего образования для детей с ОВЗ</t>
  </si>
  <si>
    <t>Организации, реализующие программы общего образования для детей с девиантным поведением</t>
  </si>
  <si>
    <t xml:space="preserve">          среднего общего образования</t>
  </si>
  <si>
    <t xml:space="preserve">          среднего общего образования с углубленным изучением предметов</t>
  </si>
  <si>
    <t xml:space="preserve">          гимназии</t>
  </si>
  <si>
    <t xml:space="preserve">          лицеи</t>
  </si>
  <si>
    <t xml:space="preserve">          среднего общего образования (вечерние школы)</t>
  </si>
  <si>
    <t>ИТОГО (дневные)</t>
  </si>
  <si>
    <t>ВСЕГО</t>
  </si>
  <si>
    <t>всего</t>
  </si>
  <si>
    <t>город</t>
  </si>
  <si>
    <t>село</t>
  </si>
  <si>
    <t>НООУ</t>
  </si>
  <si>
    <t>Организации, реализующие программы общего образования по уровням</t>
  </si>
  <si>
    <t>МОО</t>
  </si>
  <si>
    <t>ГОО</t>
  </si>
  <si>
    <t>Организации, реализующие программы среднего общего образования</t>
  </si>
  <si>
    <t>среднего общего образования</t>
  </si>
  <si>
    <t>среднего общего образования с углубленным изучением предметов</t>
  </si>
  <si>
    <t>гимназии</t>
  </si>
  <si>
    <t>лицеи</t>
  </si>
  <si>
    <t>среднего общего образования (вечерние школы)</t>
  </si>
  <si>
    <t>Организации, реализующие программы общего образования (ГОО)</t>
  </si>
  <si>
    <t>ИТОГО муниципальные (дневные)</t>
  </si>
  <si>
    <t xml:space="preserve">из них </t>
  </si>
  <si>
    <t>ИТОГО (юр. лица)</t>
  </si>
  <si>
    <t>ИТОГО</t>
  </si>
  <si>
    <t>деятельность приостановлена</t>
  </si>
  <si>
    <t xml:space="preserve">          организации при ИТУ и ВТК</t>
  </si>
  <si>
    <t>УО МО города Черемхово</t>
  </si>
  <si>
    <t>Департамент образования г. Братска</t>
  </si>
  <si>
    <t>ДО КСПК г.Иркутска</t>
  </si>
  <si>
    <t>Качугский отдел образования</t>
  </si>
  <si>
    <t>Комитет по образованию администрации ЗГМО</t>
  </si>
  <si>
    <t>Комитет по образованию администрации Зиминского района</t>
  </si>
  <si>
    <t>Комитет по образованию МО Аларский район</t>
  </si>
  <si>
    <t>Комитет по образованию МР УРМО</t>
  </si>
  <si>
    <t>КУСС администрации ОРМО</t>
  </si>
  <si>
    <t>МКУ Комитет по образованию администрации МО Заларинский район</t>
  </si>
  <si>
    <t>МКУ Комитет по социальной политике и культуре МО Слюдянский район</t>
  </si>
  <si>
    <t>МКУ Отдел образования администрации Чунского района</t>
  </si>
  <si>
    <t>МКУ УО администрации МО г.Саянск</t>
  </si>
  <si>
    <t>МКУ УОД Мамско-Чуйского района</t>
  </si>
  <si>
    <t>МКУ Управление образования Балаганского района</t>
  </si>
  <si>
    <t>МКУ Центр образования Нукутского района</t>
  </si>
  <si>
    <t>МОО администрации МО Катангский район</t>
  </si>
  <si>
    <t>МУ ДО администрации Нижнеилимского муниципального района</t>
  </si>
  <si>
    <t>МУ УО Тайшетского района</t>
  </si>
  <si>
    <t>ОО АЧРМО</t>
  </si>
  <si>
    <t>Осинское МУО</t>
  </si>
  <si>
    <t>Отдел образования МО УИ района</t>
  </si>
  <si>
    <t>Отдел образования г.Свирска</t>
  </si>
  <si>
    <t>Отдел образования УСКВ администрации города Усолье-Сибирское</t>
  </si>
  <si>
    <t>РОО Казачинско-Ленского района</t>
  </si>
  <si>
    <t>УО Нижнеудинского района</t>
  </si>
  <si>
    <t>УО администрации г. Усть-Илимска</t>
  </si>
  <si>
    <t>УО администрации Киренского района</t>
  </si>
  <si>
    <t>УО администрации МО г.Бодайбо и района</t>
  </si>
  <si>
    <t>УО АИРМО</t>
  </si>
  <si>
    <t>УО АМО Боханский район</t>
  </si>
  <si>
    <t>УО МКУ Комитет социальной политики города Тулуна</t>
  </si>
  <si>
    <t>УО Тулунского района</t>
  </si>
  <si>
    <t>УО Шелеховского района</t>
  </si>
  <si>
    <t>УОАМО Куйтунского района</t>
  </si>
  <si>
    <t>УОМО Усть-Удинский район</t>
  </si>
  <si>
    <t>Управление образования администрации АГО</t>
  </si>
  <si>
    <t>Управление образования АМО Жигаловский район</t>
  </si>
  <si>
    <t>Управление образования Баяндаевского района</t>
  </si>
  <si>
    <t>Управление образования МО Братский район</t>
  </si>
  <si>
    <t>Управление образования МО Эхирит-Булагатский район</t>
  </si>
  <si>
    <t>Управление образования УКМО</t>
  </si>
  <si>
    <t>ОБЩАЯ СТРУКТУРА  (с филиалами)</t>
  </si>
  <si>
    <t>ВСЕГО Муниципальных организаций</t>
  </si>
  <si>
    <t>Число филиалов</t>
  </si>
  <si>
    <t>из них приостановленных</t>
  </si>
  <si>
    <t>ВСЕГО Государственных и муниципальных организаций</t>
  </si>
  <si>
    <t>Общеобразовательные организации Иркутской области в 2019-2020 учебном году (по состоянию на 20 сентября)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</si>
</sst>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view="pageBreakPreview" zoomScale="85" zoomScaleNormal="100" zoomScaleSheetLayoutView="85" workbookViewId="0">
      <selection activeCell="D6" sqref="D6"/>
    </sheetView>
  </sheetViews>
  <sheetFormatPr defaultRowHeight="15.75" x14ac:dyDescent="0.25"/>
  <cols>
    <col min="1" max="1" width="53.375" style="1" customWidth="1"/>
    <col min="5" max="5" width="16" customWidth="1"/>
    <col min="12" max="14" width="9" style="3"/>
    <col min="16" max="16" width="9" customWidth="1"/>
  </cols>
  <sheetData>
    <row r="1" spans="1:17" ht="15.75" customHeight="1" x14ac:dyDescent="0.2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7" ht="48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x14ac:dyDescent="0.25">
      <c r="A3" s="36" t="s">
        <v>17</v>
      </c>
      <c r="B3" s="37" t="s">
        <v>75</v>
      </c>
      <c r="C3" s="38"/>
      <c r="D3" s="38"/>
      <c r="E3" s="39"/>
      <c r="F3" s="37" t="s">
        <v>29</v>
      </c>
      <c r="G3" s="38"/>
      <c r="H3" s="39"/>
      <c r="I3" s="34" t="s">
        <v>18</v>
      </c>
      <c r="J3" s="34"/>
      <c r="K3" s="34"/>
      <c r="L3" s="35" t="s">
        <v>19</v>
      </c>
      <c r="M3" s="35"/>
      <c r="N3" s="35"/>
      <c r="O3" s="40" t="s">
        <v>16</v>
      </c>
      <c r="P3" s="41"/>
      <c r="Q3" s="41"/>
    </row>
    <row r="4" spans="1:17" ht="36.75" customHeight="1" x14ac:dyDescent="0.25">
      <c r="A4" s="36"/>
      <c r="B4" s="5" t="s">
        <v>13</v>
      </c>
      <c r="C4" s="5" t="s">
        <v>14</v>
      </c>
      <c r="D4" s="5" t="s">
        <v>15</v>
      </c>
      <c r="E4" s="6" t="s">
        <v>31</v>
      </c>
      <c r="F4" s="14" t="s">
        <v>13</v>
      </c>
      <c r="G4" s="5" t="s">
        <v>14</v>
      </c>
      <c r="H4" s="5" t="s">
        <v>15</v>
      </c>
      <c r="I4" s="5" t="s">
        <v>13</v>
      </c>
      <c r="J4" s="5" t="s">
        <v>14</v>
      </c>
      <c r="K4" s="5" t="s">
        <v>15</v>
      </c>
      <c r="L4" s="5" t="s">
        <v>13</v>
      </c>
      <c r="M4" s="5" t="s">
        <v>14</v>
      </c>
      <c r="N4" s="5" t="s">
        <v>15</v>
      </c>
      <c r="O4" s="5" t="s">
        <v>13</v>
      </c>
      <c r="P4" s="5" t="s">
        <v>14</v>
      </c>
      <c r="Q4" s="7" t="s">
        <v>15</v>
      </c>
    </row>
    <row r="5" spans="1:17" ht="31.5" x14ac:dyDescent="0.25">
      <c r="A5" s="9" t="s">
        <v>0</v>
      </c>
      <c r="B5" s="11">
        <f>C5+D5</f>
        <v>48</v>
      </c>
      <c r="C5" s="11">
        <v>11</v>
      </c>
      <c r="D5" s="11">
        <v>37</v>
      </c>
      <c r="E5" s="11">
        <v>2</v>
      </c>
      <c r="F5" s="14">
        <f>I5+L5+O5</f>
        <v>34</v>
      </c>
      <c r="G5" s="11">
        <f t="shared" ref="G5:H5" si="0">J5+M5+P5</f>
        <v>11</v>
      </c>
      <c r="H5" s="11">
        <f t="shared" si="0"/>
        <v>23</v>
      </c>
      <c r="I5" s="27">
        <v>34</v>
      </c>
      <c r="J5" s="11">
        <v>11</v>
      </c>
      <c r="K5" s="11">
        <v>23</v>
      </c>
      <c r="L5" s="11">
        <f>M5+N5</f>
        <v>0</v>
      </c>
      <c r="M5" s="11"/>
      <c r="N5" s="11"/>
      <c r="O5" s="11"/>
      <c r="P5" s="11"/>
      <c r="Q5" s="23"/>
    </row>
    <row r="6" spans="1:17" ht="31.5" x14ac:dyDescent="0.25">
      <c r="A6" s="9" t="s">
        <v>1</v>
      </c>
      <c r="B6" s="11">
        <f t="shared" ref="B6:B18" si="1">C6+D6</f>
        <v>160</v>
      </c>
      <c r="C6" s="11">
        <v>7</v>
      </c>
      <c r="D6" s="11">
        <v>153</v>
      </c>
      <c r="E6" s="11">
        <v>31</v>
      </c>
      <c r="F6" s="14">
        <f t="shared" ref="F6:F18" si="2">I6+L6+O6</f>
        <v>29</v>
      </c>
      <c r="G6" s="11">
        <f t="shared" ref="G6:G18" si="3">J6+M6+P6</f>
        <v>7</v>
      </c>
      <c r="H6" s="11">
        <f t="shared" ref="H6:H18" si="4">K6+N6+Q6</f>
        <v>22</v>
      </c>
      <c r="I6" s="27">
        <v>28</v>
      </c>
      <c r="J6" s="11">
        <v>6</v>
      </c>
      <c r="K6" s="11">
        <v>22</v>
      </c>
      <c r="L6" s="11">
        <f t="shared" ref="L6:L18" si="5">M6+N6</f>
        <v>0</v>
      </c>
      <c r="M6" s="11"/>
      <c r="N6" s="11"/>
      <c r="O6" s="11">
        <v>1</v>
      </c>
      <c r="P6" s="11">
        <v>1</v>
      </c>
      <c r="Q6" s="23"/>
    </row>
    <row r="7" spans="1:17" ht="31.5" x14ac:dyDescent="0.25">
      <c r="A7" s="9" t="s">
        <v>2</v>
      </c>
      <c r="B7" s="11">
        <f t="shared" si="1"/>
        <v>117</v>
      </c>
      <c r="C7" s="11">
        <v>22</v>
      </c>
      <c r="D7" s="11">
        <v>95</v>
      </c>
      <c r="E7" s="11">
        <v>1</v>
      </c>
      <c r="F7" s="14">
        <f t="shared" si="2"/>
        <v>116</v>
      </c>
      <c r="G7" s="11">
        <f t="shared" si="3"/>
        <v>22</v>
      </c>
      <c r="H7" s="11">
        <f t="shared" si="4"/>
        <v>94</v>
      </c>
      <c r="I7" s="27">
        <v>112</v>
      </c>
      <c r="J7" s="11">
        <v>18</v>
      </c>
      <c r="K7" s="11">
        <v>94</v>
      </c>
      <c r="L7" s="11">
        <f t="shared" si="5"/>
        <v>3</v>
      </c>
      <c r="M7" s="11">
        <v>3</v>
      </c>
      <c r="N7" s="11"/>
      <c r="O7" s="11">
        <f t="shared" ref="O7:O18" si="6">P7</f>
        <v>1</v>
      </c>
      <c r="P7" s="11">
        <v>1</v>
      </c>
      <c r="Q7" s="23"/>
    </row>
    <row r="8" spans="1:17" ht="31.5" x14ac:dyDescent="0.25">
      <c r="A8" s="9" t="s">
        <v>3</v>
      </c>
      <c r="B8" s="11">
        <f>B9+B10+B11+B12+B13</f>
        <v>661</v>
      </c>
      <c r="C8" s="11">
        <f t="shared" ref="C8:O8" si="7">C9+C10+C11+C12+C13</f>
        <v>340</v>
      </c>
      <c r="D8" s="11">
        <f t="shared" si="7"/>
        <v>321</v>
      </c>
      <c r="E8" s="11">
        <f t="shared" si="7"/>
        <v>0</v>
      </c>
      <c r="F8" s="14">
        <f t="shared" si="7"/>
        <v>661</v>
      </c>
      <c r="G8" s="11">
        <f t="shared" si="7"/>
        <v>340</v>
      </c>
      <c r="H8" s="11">
        <f t="shared" si="7"/>
        <v>321</v>
      </c>
      <c r="I8" s="11">
        <f t="shared" si="7"/>
        <v>644</v>
      </c>
      <c r="J8" s="11">
        <f t="shared" si="7"/>
        <v>324</v>
      </c>
      <c r="K8" s="11">
        <f t="shared" si="7"/>
        <v>320</v>
      </c>
      <c r="L8" s="11">
        <f t="shared" si="7"/>
        <v>6</v>
      </c>
      <c r="M8" s="11">
        <f t="shared" si="7"/>
        <v>6</v>
      </c>
      <c r="N8" s="11">
        <f t="shared" si="7"/>
        <v>0</v>
      </c>
      <c r="O8" s="11">
        <f t="shared" si="7"/>
        <v>11</v>
      </c>
      <c r="P8" s="11">
        <f>P9+P10+P11+P12+P13</f>
        <v>10</v>
      </c>
      <c r="Q8" s="11">
        <v>1</v>
      </c>
    </row>
    <row r="9" spans="1:17" x14ac:dyDescent="0.25">
      <c r="A9" s="10" t="s">
        <v>6</v>
      </c>
      <c r="B9" s="11">
        <f t="shared" si="1"/>
        <v>613</v>
      </c>
      <c r="C9" s="11">
        <v>293</v>
      </c>
      <c r="D9" s="11">
        <v>320</v>
      </c>
      <c r="E9" s="11"/>
      <c r="F9" s="14">
        <f t="shared" si="2"/>
        <v>613</v>
      </c>
      <c r="G9" s="11">
        <f t="shared" si="3"/>
        <v>293</v>
      </c>
      <c r="H9" s="11">
        <f t="shared" si="4"/>
        <v>320</v>
      </c>
      <c r="I9" s="27">
        <v>605</v>
      </c>
      <c r="J9" s="11">
        <v>285</v>
      </c>
      <c r="K9" s="11">
        <v>320</v>
      </c>
      <c r="L9" s="11">
        <f t="shared" si="5"/>
        <v>2</v>
      </c>
      <c r="M9" s="11">
        <v>2</v>
      </c>
      <c r="N9" s="11"/>
      <c r="O9" s="11">
        <v>6</v>
      </c>
      <c r="P9" s="11">
        <v>6</v>
      </c>
      <c r="Q9" s="11"/>
    </row>
    <row r="10" spans="1:17" ht="31.5" x14ac:dyDescent="0.25">
      <c r="A10" s="10" t="s">
        <v>7</v>
      </c>
      <c r="B10" s="11">
        <f t="shared" si="1"/>
        <v>9</v>
      </c>
      <c r="C10" s="11">
        <v>9</v>
      </c>
      <c r="D10" s="11"/>
      <c r="E10" s="30"/>
      <c r="F10" s="14">
        <f t="shared" si="2"/>
        <v>9</v>
      </c>
      <c r="G10" s="11">
        <f t="shared" si="3"/>
        <v>9</v>
      </c>
      <c r="H10" s="11">
        <f t="shared" si="4"/>
        <v>0</v>
      </c>
      <c r="I10" s="27">
        <f t="shared" ref="I10:I18" si="8">J10+K10</f>
        <v>8</v>
      </c>
      <c r="J10" s="11">
        <v>8</v>
      </c>
      <c r="K10" s="11"/>
      <c r="L10" s="11">
        <f t="shared" si="5"/>
        <v>0</v>
      </c>
      <c r="M10" s="28"/>
      <c r="N10" s="11"/>
      <c r="O10" s="11">
        <v>1</v>
      </c>
      <c r="P10" s="11">
        <v>1</v>
      </c>
      <c r="Q10" s="23"/>
    </row>
    <row r="11" spans="1:17" x14ac:dyDescent="0.25">
      <c r="A11" s="10" t="s">
        <v>8</v>
      </c>
      <c r="B11" s="11">
        <f t="shared" si="1"/>
        <v>16</v>
      </c>
      <c r="C11" s="11">
        <v>16</v>
      </c>
      <c r="D11" s="11"/>
      <c r="E11" s="30"/>
      <c r="F11" s="14">
        <f t="shared" si="2"/>
        <v>16</v>
      </c>
      <c r="G11" s="11">
        <f t="shared" si="3"/>
        <v>16</v>
      </c>
      <c r="H11" s="11">
        <f t="shared" si="4"/>
        <v>0</v>
      </c>
      <c r="I11" s="27">
        <f t="shared" si="8"/>
        <v>14</v>
      </c>
      <c r="J11" s="11">
        <v>14</v>
      </c>
      <c r="K11" s="11"/>
      <c r="L11" s="11">
        <f t="shared" si="5"/>
        <v>0</v>
      </c>
      <c r="M11" s="11"/>
      <c r="N11" s="11"/>
      <c r="O11" s="11">
        <f t="shared" si="6"/>
        <v>2</v>
      </c>
      <c r="P11" s="11">
        <v>2</v>
      </c>
      <c r="Q11" s="23"/>
    </row>
    <row r="12" spans="1:17" x14ac:dyDescent="0.25">
      <c r="A12" s="10" t="s">
        <v>9</v>
      </c>
      <c r="B12" s="11">
        <f>C12+D12</f>
        <v>19</v>
      </c>
      <c r="C12" s="11">
        <v>18</v>
      </c>
      <c r="D12" s="11">
        <v>1</v>
      </c>
      <c r="E12" s="30"/>
      <c r="F12" s="14">
        <f>I12+L12+O12</f>
        <v>19</v>
      </c>
      <c r="G12" s="11">
        <f>J12+M12+P12</f>
        <v>18</v>
      </c>
      <c r="H12" s="11">
        <f>K12+N12+Q12</f>
        <v>1</v>
      </c>
      <c r="I12" s="27">
        <f>J12+K12</f>
        <v>17</v>
      </c>
      <c r="J12" s="11">
        <v>17</v>
      </c>
      <c r="K12" s="11"/>
      <c r="L12" s="11">
        <f>M12+N12</f>
        <v>0</v>
      </c>
      <c r="M12" s="11"/>
      <c r="N12" s="11"/>
      <c r="O12" s="11">
        <v>2</v>
      </c>
      <c r="P12" s="11">
        <v>1</v>
      </c>
      <c r="Q12" s="23">
        <v>1</v>
      </c>
    </row>
    <row r="13" spans="1:17" x14ac:dyDescent="0.25">
      <c r="A13" s="10" t="s">
        <v>32</v>
      </c>
      <c r="B13" s="11">
        <f>C13+D13</f>
        <v>4</v>
      </c>
      <c r="C13" s="11">
        <v>4</v>
      </c>
      <c r="D13" s="24"/>
      <c r="E13" s="31"/>
      <c r="F13" s="14">
        <f>I13+L13+O13</f>
        <v>4</v>
      </c>
      <c r="G13" s="11">
        <f>J13+M13+P13</f>
        <v>4</v>
      </c>
      <c r="H13" s="24"/>
      <c r="I13" s="24"/>
      <c r="J13" s="24"/>
      <c r="K13" s="24"/>
      <c r="L13" s="11">
        <f>M13+N13</f>
        <v>4</v>
      </c>
      <c r="M13" s="16">
        <v>4</v>
      </c>
      <c r="N13" s="16"/>
      <c r="O13" s="24"/>
      <c r="P13" s="24"/>
      <c r="Q13" s="23"/>
    </row>
    <row r="14" spans="1:17" x14ac:dyDescent="0.25">
      <c r="A14" s="12" t="s">
        <v>12</v>
      </c>
      <c r="B14" s="13">
        <f>B5+B6+B7+B8</f>
        <v>986</v>
      </c>
      <c r="C14" s="13">
        <f t="shared" ref="C14:O14" si="9">C5+C6+C7+C8</f>
        <v>380</v>
      </c>
      <c r="D14" s="13">
        <f t="shared" si="9"/>
        <v>606</v>
      </c>
      <c r="E14" s="13">
        <f t="shared" si="9"/>
        <v>34</v>
      </c>
      <c r="F14" s="14">
        <f>F5+F6+F7+F8</f>
        <v>840</v>
      </c>
      <c r="G14" s="25">
        <f t="shared" si="9"/>
        <v>380</v>
      </c>
      <c r="H14" s="25">
        <f t="shared" si="9"/>
        <v>460</v>
      </c>
      <c r="I14" s="26">
        <f t="shared" si="9"/>
        <v>818</v>
      </c>
      <c r="J14" s="25">
        <f t="shared" si="9"/>
        <v>359</v>
      </c>
      <c r="K14" s="25">
        <f t="shared" si="9"/>
        <v>459</v>
      </c>
      <c r="L14" s="25">
        <f t="shared" si="9"/>
        <v>9</v>
      </c>
      <c r="M14" s="25">
        <f t="shared" si="9"/>
        <v>9</v>
      </c>
      <c r="N14" s="25">
        <f t="shared" si="9"/>
        <v>0</v>
      </c>
      <c r="O14" s="25">
        <f t="shared" si="9"/>
        <v>13</v>
      </c>
      <c r="P14" s="25">
        <f>P5+P6+P7+P8</f>
        <v>12</v>
      </c>
      <c r="Q14" s="25">
        <f>Q5+Q6+Q7+Q8</f>
        <v>1</v>
      </c>
    </row>
    <row r="15" spans="1:17" ht="31.5" x14ac:dyDescent="0.25">
      <c r="A15" s="9" t="s">
        <v>4</v>
      </c>
      <c r="B15" s="11">
        <f t="shared" si="1"/>
        <v>37</v>
      </c>
      <c r="C15" s="11">
        <v>34</v>
      </c>
      <c r="D15" s="11">
        <v>3</v>
      </c>
      <c r="E15" s="11"/>
      <c r="F15" s="14">
        <f t="shared" si="2"/>
        <v>37</v>
      </c>
      <c r="G15" s="11">
        <f t="shared" si="3"/>
        <v>34</v>
      </c>
      <c r="H15" s="11">
        <f t="shared" si="4"/>
        <v>3</v>
      </c>
      <c r="I15" s="27">
        <f t="shared" si="8"/>
        <v>0</v>
      </c>
      <c r="J15" s="29"/>
      <c r="K15" s="29"/>
      <c r="L15" s="11">
        <f t="shared" si="5"/>
        <v>37</v>
      </c>
      <c r="M15" s="11">
        <v>34</v>
      </c>
      <c r="N15" s="11">
        <v>3</v>
      </c>
      <c r="O15" s="11">
        <f t="shared" si="6"/>
        <v>0</v>
      </c>
      <c r="P15" s="11"/>
      <c r="Q15" s="23"/>
    </row>
    <row r="16" spans="1:17" ht="31.5" x14ac:dyDescent="0.25">
      <c r="A16" s="9" t="s">
        <v>5</v>
      </c>
      <c r="B16" s="11">
        <f t="shared" si="1"/>
        <v>1</v>
      </c>
      <c r="C16" s="11">
        <v>1</v>
      </c>
      <c r="D16" s="11"/>
      <c r="E16" s="8"/>
      <c r="F16" s="14">
        <f t="shared" si="2"/>
        <v>1</v>
      </c>
      <c r="G16" s="11">
        <f t="shared" si="3"/>
        <v>1</v>
      </c>
      <c r="H16" s="11">
        <f t="shared" si="4"/>
        <v>0</v>
      </c>
      <c r="I16" s="27">
        <f t="shared" si="8"/>
        <v>0</v>
      </c>
      <c r="J16" s="29"/>
      <c r="K16" s="11"/>
      <c r="L16" s="11">
        <f t="shared" si="5"/>
        <v>1</v>
      </c>
      <c r="M16" s="11">
        <v>1</v>
      </c>
      <c r="N16" s="11"/>
      <c r="O16" s="11">
        <f t="shared" si="6"/>
        <v>0</v>
      </c>
      <c r="P16" s="11"/>
      <c r="Q16" s="23"/>
    </row>
    <row r="17" spans="1:17" x14ac:dyDescent="0.25">
      <c r="A17" s="15" t="s">
        <v>11</v>
      </c>
      <c r="B17" s="26">
        <f>B14+B15+B16</f>
        <v>1024</v>
      </c>
      <c r="C17" s="26">
        <f t="shared" ref="C17:Q17" si="10">C14+C15+C16</f>
        <v>415</v>
      </c>
      <c r="D17" s="26">
        <f t="shared" si="10"/>
        <v>609</v>
      </c>
      <c r="E17" s="14">
        <f t="shared" si="10"/>
        <v>34</v>
      </c>
      <c r="F17" s="14">
        <f t="shared" si="10"/>
        <v>878</v>
      </c>
      <c r="G17" s="26">
        <f>G14+G15+G16</f>
        <v>415</v>
      </c>
      <c r="H17" s="26">
        <f t="shared" si="10"/>
        <v>463</v>
      </c>
      <c r="I17" s="26">
        <f t="shared" si="10"/>
        <v>818</v>
      </c>
      <c r="J17" s="26">
        <f t="shared" si="10"/>
        <v>359</v>
      </c>
      <c r="K17" s="26">
        <f t="shared" si="10"/>
        <v>459</v>
      </c>
      <c r="L17" s="26">
        <f>L14+L15+L16</f>
        <v>47</v>
      </c>
      <c r="M17" s="26">
        <f t="shared" si="10"/>
        <v>44</v>
      </c>
      <c r="N17" s="26">
        <f t="shared" si="10"/>
        <v>3</v>
      </c>
      <c r="O17" s="26">
        <f t="shared" si="10"/>
        <v>13</v>
      </c>
      <c r="P17" s="26">
        <f t="shared" si="10"/>
        <v>12</v>
      </c>
      <c r="Q17" s="26">
        <f t="shared" si="10"/>
        <v>1</v>
      </c>
    </row>
    <row r="18" spans="1:17" x14ac:dyDescent="0.25">
      <c r="A18" s="9" t="s">
        <v>10</v>
      </c>
      <c r="B18" s="11">
        <f t="shared" si="1"/>
        <v>13</v>
      </c>
      <c r="C18" s="11">
        <v>10</v>
      </c>
      <c r="D18" s="11">
        <v>3</v>
      </c>
      <c r="E18" s="8"/>
      <c r="F18" s="14">
        <f t="shared" si="2"/>
        <v>13</v>
      </c>
      <c r="G18" s="11">
        <f t="shared" si="3"/>
        <v>10</v>
      </c>
      <c r="H18" s="11">
        <f t="shared" si="4"/>
        <v>3</v>
      </c>
      <c r="I18" s="27">
        <f t="shared" si="8"/>
        <v>13</v>
      </c>
      <c r="J18" s="11">
        <v>10</v>
      </c>
      <c r="K18" s="11">
        <v>3</v>
      </c>
      <c r="L18" s="11">
        <f t="shared" si="5"/>
        <v>0</v>
      </c>
      <c r="M18" s="11"/>
      <c r="N18" s="11"/>
      <c r="O18" s="11">
        <f t="shared" si="6"/>
        <v>0</v>
      </c>
      <c r="P18" s="11"/>
      <c r="Q18" s="23"/>
    </row>
    <row r="19" spans="1:17" x14ac:dyDescent="0.25">
      <c r="A19" s="15" t="s">
        <v>30</v>
      </c>
      <c r="B19" s="26">
        <f>B18+B17</f>
        <v>1037</v>
      </c>
      <c r="C19" s="26">
        <f t="shared" ref="C19:Q19" si="11">C18+C17</f>
        <v>425</v>
      </c>
      <c r="D19" s="26">
        <f t="shared" si="11"/>
        <v>612</v>
      </c>
      <c r="E19" s="14">
        <f t="shared" si="11"/>
        <v>34</v>
      </c>
      <c r="F19" s="14">
        <f t="shared" si="11"/>
        <v>891</v>
      </c>
      <c r="G19" s="14">
        <f t="shared" si="11"/>
        <v>425</v>
      </c>
      <c r="H19" s="14">
        <f t="shared" si="11"/>
        <v>466</v>
      </c>
      <c r="I19" s="14">
        <f t="shared" si="11"/>
        <v>831</v>
      </c>
      <c r="J19" s="14">
        <f t="shared" si="11"/>
        <v>369</v>
      </c>
      <c r="K19" s="14">
        <f t="shared" si="11"/>
        <v>462</v>
      </c>
      <c r="L19" s="14">
        <f t="shared" si="11"/>
        <v>47</v>
      </c>
      <c r="M19" s="14">
        <f t="shared" si="11"/>
        <v>44</v>
      </c>
      <c r="N19" s="14">
        <f t="shared" si="11"/>
        <v>3</v>
      </c>
      <c r="O19" s="14">
        <f t="shared" si="11"/>
        <v>13</v>
      </c>
      <c r="P19" s="14">
        <f t="shared" si="11"/>
        <v>12</v>
      </c>
      <c r="Q19" s="14">
        <f t="shared" si="11"/>
        <v>1</v>
      </c>
    </row>
  </sheetData>
  <mergeCells count="7">
    <mergeCell ref="A1:P2"/>
    <mergeCell ref="I3:K3"/>
    <mergeCell ref="L3:N3"/>
    <mergeCell ref="A3:A4"/>
    <mergeCell ref="F3:H3"/>
    <mergeCell ref="B3:E3"/>
    <mergeCell ref="O3:Q3"/>
  </mergeCell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6"/>
  <sheetViews>
    <sheetView tabSelected="1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A46" sqref="A46"/>
    </sheetView>
  </sheetViews>
  <sheetFormatPr defaultRowHeight="15.75" x14ac:dyDescent="0.25"/>
  <cols>
    <col min="1" max="1" width="65.25" style="19" customWidth="1"/>
    <col min="2" max="49" width="7.625" style="4" customWidth="1"/>
    <col min="50" max="16384" width="9" style="20"/>
  </cols>
  <sheetData>
    <row r="1" spans="1:52" ht="15.75" customHeight="1" x14ac:dyDescent="0.25">
      <c r="A1" s="51"/>
      <c r="B1" s="48" t="s">
        <v>0</v>
      </c>
      <c r="C1" s="48"/>
      <c r="D1" s="48"/>
      <c r="E1" s="48" t="s">
        <v>1</v>
      </c>
      <c r="F1" s="48"/>
      <c r="G1" s="48"/>
      <c r="H1" s="48" t="s">
        <v>2</v>
      </c>
      <c r="I1" s="48"/>
      <c r="J1" s="48"/>
      <c r="K1" s="48" t="s">
        <v>20</v>
      </c>
      <c r="L1" s="48"/>
      <c r="M1" s="48"/>
      <c r="N1" s="49" t="s">
        <v>28</v>
      </c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42" t="s">
        <v>27</v>
      </c>
      <c r="AA1" s="43"/>
      <c r="AB1" s="44"/>
      <c r="AC1" s="42" t="s">
        <v>77</v>
      </c>
      <c r="AD1" s="43"/>
      <c r="AE1" s="44"/>
      <c r="AF1" s="42" t="s">
        <v>78</v>
      </c>
      <c r="AG1" s="43"/>
      <c r="AH1" s="44"/>
      <c r="AI1" s="48" t="s">
        <v>25</v>
      </c>
      <c r="AJ1" s="48"/>
      <c r="AK1" s="48"/>
      <c r="AL1" s="42" t="s">
        <v>76</v>
      </c>
      <c r="AM1" s="43"/>
      <c r="AN1" s="44"/>
      <c r="AO1" s="48" t="s">
        <v>4</v>
      </c>
      <c r="AP1" s="48"/>
      <c r="AQ1" s="48"/>
      <c r="AR1" s="48" t="s">
        <v>26</v>
      </c>
      <c r="AS1" s="48"/>
      <c r="AT1" s="48"/>
      <c r="AU1" s="48" t="s">
        <v>5</v>
      </c>
      <c r="AV1" s="48"/>
      <c r="AW1" s="48"/>
      <c r="AX1" s="42" t="s">
        <v>79</v>
      </c>
      <c r="AY1" s="43"/>
      <c r="AZ1" s="44"/>
    </row>
    <row r="2" spans="1:52" ht="15.75" customHeight="1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52" t="s">
        <v>21</v>
      </c>
      <c r="O2" s="52"/>
      <c r="P2" s="52"/>
      <c r="Q2" s="52" t="s">
        <v>22</v>
      </c>
      <c r="R2" s="52"/>
      <c r="S2" s="52"/>
      <c r="T2" s="52" t="s">
        <v>23</v>
      </c>
      <c r="U2" s="52"/>
      <c r="V2" s="52"/>
      <c r="W2" s="52" t="s">
        <v>24</v>
      </c>
      <c r="X2" s="52"/>
      <c r="Y2" s="52"/>
      <c r="Z2" s="45"/>
      <c r="AA2" s="46"/>
      <c r="AB2" s="47"/>
      <c r="AC2" s="45"/>
      <c r="AD2" s="46"/>
      <c r="AE2" s="47"/>
      <c r="AF2" s="45"/>
      <c r="AG2" s="46"/>
      <c r="AH2" s="47"/>
      <c r="AI2" s="48"/>
      <c r="AJ2" s="48"/>
      <c r="AK2" s="48"/>
      <c r="AL2" s="45"/>
      <c r="AM2" s="46"/>
      <c r="AN2" s="47"/>
      <c r="AO2" s="48"/>
      <c r="AP2" s="48"/>
      <c r="AQ2" s="48"/>
      <c r="AR2" s="48"/>
      <c r="AS2" s="48"/>
      <c r="AT2" s="48"/>
      <c r="AU2" s="48"/>
      <c r="AV2" s="48"/>
      <c r="AW2" s="48"/>
      <c r="AX2" s="45"/>
      <c r="AY2" s="46"/>
      <c r="AZ2" s="47"/>
    </row>
    <row r="3" spans="1:52" ht="19.5" customHeight="1" x14ac:dyDescent="0.25">
      <c r="A3" s="51"/>
      <c r="B3" s="21" t="s">
        <v>13</v>
      </c>
      <c r="C3" s="21" t="s">
        <v>14</v>
      </c>
      <c r="D3" s="21" t="s">
        <v>15</v>
      </c>
      <c r="E3" s="21" t="s">
        <v>13</v>
      </c>
      <c r="F3" s="21" t="s">
        <v>14</v>
      </c>
      <c r="G3" s="21" t="s">
        <v>15</v>
      </c>
      <c r="H3" s="21" t="s">
        <v>13</v>
      </c>
      <c r="I3" s="21" t="s">
        <v>14</v>
      </c>
      <c r="J3" s="21" t="s">
        <v>15</v>
      </c>
      <c r="K3" s="21" t="s">
        <v>13</v>
      </c>
      <c r="L3" s="21" t="s">
        <v>14</v>
      </c>
      <c r="M3" s="21" t="s">
        <v>15</v>
      </c>
      <c r="N3" s="21" t="s">
        <v>13</v>
      </c>
      <c r="O3" s="21" t="s">
        <v>14</v>
      </c>
      <c r="P3" s="21" t="s">
        <v>15</v>
      </c>
      <c r="Q3" s="21" t="s">
        <v>13</v>
      </c>
      <c r="R3" s="21" t="s">
        <v>14</v>
      </c>
      <c r="S3" s="21" t="s">
        <v>15</v>
      </c>
      <c r="T3" s="21" t="s">
        <v>13</v>
      </c>
      <c r="U3" s="21" t="s">
        <v>14</v>
      </c>
      <c r="V3" s="21" t="s">
        <v>15</v>
      </c>
      <c r="W3" s="21" t="s">
        <v>13</v>
      </c>
      <c r="X3" s="21" t="s">
        <v>14</v>
      </c>
      <c r="Y3" s="21" t="s">
        <v>15</v>
      </c>
      <c r="Z3" s="21" t="s">
        <v>13</v>
      </c>
      <c r="AA3" s="21" t="s">
        <v>14</v>
      </c>
      <c r="AB3" s="21" t="s">
        <v>15</v>
      </c>
      <c r="AC3" s="21" t="s">
        <v>13</v>
      </c>
      <c r="AD3" s="21" t="s">
        <v>14</v>
      </c>
      <c r="AE3" s="21" t="s">
        <v>15</v>
      </c>
      <c r="AF3" s="21" t="s">
        <v>13</v>
      </c>
      <c r="AG3" s="21" t="s">
        <v>14</v>
      </c>
      <c r="AH3" s="21" t="s">
        <v>15</v>
      </c>
      <c r="AI3" s="21" t="s">
        <v>13</v>
      </c>
      <c r="AJ3" s="21" t="s">
        <v>14</v>
      </c>
      <c r="AK3" s="21" t="s">
        <v>15</v>
      </c>
      <c r="AL3" s="21" t="s">
        <v>13</v>
      </c>
      <c r="AM3" s="21" t="s">
        <v>14</v>
      </c>
      <c r="AN3" s="21" t="s">
        <v>15</v>
      </c>
      <c r="AO3" s="21" t="s">
        <v>13</v>
      </c>
      <c r="AP3" s="21" t="s">
        <v>14</v>
      </c>
      <c r="AQ3" s="21" t="s">
        <v>15</v>
      </c>
      <c r="AR3" s="21" t="s">
        <v>13</v>
      </c>
      <c r="AS3" s="21" t="s">
        <v>14</v>
      </c>
      <c r="AT3" s="21" t="s">
        <v>15</v>
      </c>
      <c r="AU3" s="21" t="s">
        <v>13</v>
      </c>
      <c r="AV3" s="21" t="s">
        <v>14</v>
      </c>
      <c r="AW3" s="21" t="s">
        <v>15</v>
      </c>
      <c r="AX3" s="21" t="s">
        <v>13</v>
      </c>
      <c r="AY3" s="21" t="s">
        <v>14</v>
      </c>
      <c r="AZ3" s="21" t="s">
        <v>15</v>
      </c>
    </row>
    <row r="4" spans="1:52" s="19" customFormat="1" x14ac:dyDescent="0.25">
      <c r="A4" s="16" t="s">
        <v>33</v>
      </c>
      <c r="B4" s="2">
        <v>0</v>
      </c>
      <c r="C4" s="2">
        <v>0</v>
      </c>
      <c r="D4" s="2">
        <v>0</v>
      </c>
      <c r="E4" s="2">
        <v>1</v>
      </c>
      <c r="F4" s="2">
        <v>1</v>
      </c>
      <c r="G4" s="2">
        <v>0</v>
      </c>
      <c r="H4" s="2">
        <v>4</v>
      </c>
      <c r="I4" s="2">
        <v>4</v>
      </c>
      <c r="J4" s="2">
        <v>0</v>
      </c>
      <c r="K4" s="2">
        <v>9</v>
      </c>
      <c r="L4" s="2">
        <v>9</v>
      </c>
      <c r="M4" s="2">
        <v>0</v>
      </c>
      <c r="N4" s="2">
        <v>8</v>
      </c>
      <c r="O4" s="2">
        <v>8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  <c r="X4" s="2">
        <v>1</v>
      </c>
      <c r="Y4" s="2">
        <v>0</v>
      </c>
      <c r="Z4" s="2">
        <v>14</v>
      </c>
      <c r="AA4" s="2">
        <v>14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1</v>
      </c>
      <c r="AJ4" s="2">
        <v>1</v>
      </c>
      <c r="AK4" s="2">
        <v>0</v>
      </c>
      <c r="AL4" s="2">
        <f t="shared" ref="AL4:AL19" si="0">Z4+AI4</f>
        <v>15</v>
      </c>
      <c r="AM4" s="2">
        <f t="shared" ref="AM4:AM19" si="1">AA4+AJ4</f>
        <v>15</v>
      </c>
      <c r="AN4" s="2">
        <f t="shared" ref="AN4:AN45" si="2">AL4-AM4</f>
        <v>0</v>
      </c>
      <c r="AO4" s="2">
        <v>3</v>
      </c>
      <c r="AP4" s="2">
        <v>3</v>
      </c>
      <c r="AQ4" s="2"/>
      <c r="AR4" s="2"/>
      <c r="AS4" s="2"/>
      <c r="AT4" s="2"/>
      <c r="AU4" s="2"/>
      <c r="AV4" s="2"/>
      <c r="AW4" s="2"/>
      <c r="AX4" s="19">
        <f>AL4+AO4+AR4+AU4</f>
        <v>18</v>
      </c>
      <c r="AY4" s="19">
        <f>AM4+AP4+AS4+AV4</f>
        <v>18</v>
      </c>
      <c r="AZ4" s="19">
        <f>AN4+AQ4+AT4+AW4</f>
        <v>0</v>
      </c>
    </row>
    <row r="5" spans="1:52" s="19" customFormat="1" x14ac:dyDescent="0.25">
      <c r="A5" s="16" t="s">
        <v>34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1</v>
      </c>
      <c r="J5" s="2">
        <v>0</v>
      </c>
      <c r="K5" s="2">
        <v>36</v>
      </c>
      <c r="L5" s="2">
        <v>36</v>
      </c>
      <c r="M5" s="2">
        <v>0</v>
      </c>
      <c r="N5" s="2">
        <v>32</v>
      </c>
      <c r="O5" s="2">
        <v>32</v>
      </c>
      <c r="P5" s="2">
        <v>0</v>
      </c>
      <c r="Q5" s="2">
        <v>0</v>
      </c>
      <c r="R5" s="2">
        <v>0</v>
      </c>
      <c r="S5" s="2">
        <v>0</v>
      </c>
      <c r="T5" s="2">
        <v>1</v>
      </c>
      <c r="U5" s="2">
        <v>1</v>
      </c>
      <c r="V5" s="2">
        <v>0</v>
      </c>
      <c r="W5" s="2">
        <v>3</v>
      </c>
      <c r="X5" s="2">
        <v>3</v>
      </c>
      <c r="Y5" s="2">
        <v>0</v>
      </c>
      <c r="Z5" s="2">
        <v>37</v>
      </c>
      <c r="AA5" s="2">
        <v>37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3</v>
      </c>
      <c r="AJ5" s="2">
        <v>3</v>
      </c>
      <c r="AK5" s="2">
        <v>0</v>
      </c>
      <c r="AL5" s="2">
        <f t="shared" si="0"/>
        <v>40</v>
      </c>
      <c r="AM5" s="2">
        <f t="shared" si="1"/>
        <v>40</v>
      </c>
      <c r="AN5" s="2">
        <f t="shared" si="2"/>
        <v>0</v>
      </c>
      <c r="AO5" s="2">
        <v>3</v>
      </c>
      <c r="AP5" s="2">
        <v>3</v>
      </c>
      <c r="AQ5" s="2"/>
      <c r="AR5" s="2">
        <v>2</v>
      </c>
      <c r="AS5" s="2">
        <v>2</v>
      </c>
      <c r="AT5" s="2"/>
      <c r="AU5" s="2"/>
      <c r="AV5" s="2"/>
      <c r="AW5" s="2"/>
      <c r="AX5" s="19">
        <f t="shared" ref="AX5:AX31" si="3">AL5+AO5+AR5+AU5</f>
        <v>45</v>
      </c>
      <c r="AY5" s="19">
        <f t="shared" ref="AY5:AY31" si="4">AM5+AP5+AS5+AV5</f>
        <v>45</v>
      </c>
      <c r="AZ5" s="19">
        <f t="shared" ref="AZ5:AZ31" si="5">AN5+AQ5+AT5+AW5</f>
        <v>0</v>
      </c>
    </row>
    <row r="6" spans="1:52" s="19" customFormat="1" x14ac:dyDescent="0.25">
      <c r="A6" s="16" t="s">
        <v>35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3</v>
      </c>
      <c r="I6" s="2">
        <v>3</v>
      </c>
      <c r="J6" s="2">
        <v>0</v>
      </c>
      <c r="K6" s="2">
        <v>69</v>
      </c>
      <c r="L6" s="2">
        <v>69</v>
      </c>
      <c r="M6" s="2">
        <v>0</v>
      </c>
      <c r="N6" s="2">
        <v>55</v>
      </c>
      <c r="O6" s="2">
        <v>55</v>
      </c>
      <c r="P6" s="2">
        <v>0</v>
      </c>
      <c r="Q6" s="2">
        <v>5</v>
      </c>
      <c r="R6" s="2">
        <v>5</v>
      </c>
      <c r="S6" s="2">
        <v>0</v>
      </c>
      <c r="T6" s="2">
        <v>4</v>
      </c>
      <c r="U6" s="2">
        <v>4</v>
      </c>
      <c r="V6" s="2">
        <v>0</v>
      </c>
      <c r="W6" s="2">
        <v>5</v>
      </c>
      <c r="X6" s="2">
        <v>5</v>
      </c>
      <c r="Y6" s="2">
        <v>0</v>
      </c>
      <c r="Z6" s="2">
        <v>72</v>
      </c>
      <c r="AA6" s="2">
        <v>72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2</v>
      </c>
      <c r="AJ6" s="2">
        <v>2</v>
      </c>
      <c r="AK6" s="2">
        <v>0</v>
      </c>
      <c r="AL6" s="2">
        <f t="shared" si="0"/>
        <v>74</v>
      </c>
      <c r="AM6" s="2">
        <f t="shared" si="1"/>
        <v>74</v>
      </c>
      <c r="AN6" s="2">
        <f t="shared" si="2"/>
        <v>0</v>
      </c>
      <c r="AO6" s="2">
        <v>12</v>
      </c>
      <c r="AP6" s="2">
        <v>12</v>
      </c>
      <c r="AQ6" s="2"/>
      <c r="AR6" s="2">
        <v>3</v>
      </c>
      <c r="AS6" s="2">
        <v>3</v>
      </c>
      <c r="AT6" s="2"/>
      <c r="AU6" s="2"/>
      <c r="AV6" s="2"/>
      <c r="AW6" s="2"/>
      <c r="AX6" s="19">
        <f t="shared" si="3"/>
        <v>89</v>
      </c>
      <c r="AY6" s="19">
        <f t="shared" si="4"/>
        <v>89</v>
      </c>
      <c r="AZ6" s="19">
        <f t="shared" si="5"/>
        <v>0</v>
      </c>
    </row>
    <row r="7" spans="1:52" s="19" customFormat="1" x14ac:dyDescent="0.25">
      <c r="A7" s="16" t="s">
        <v>36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5</v>
      </c>
      <c r="I7" s="2">
        <v>0</v>
      </c>
      <c r="J7" s="2">
        <v>5</v>
      </c>
      <c r="K7" s="2">
        <v>8</v>
      </c>
      <c r="L7" s="2">
        <v>2</v>
      </c>
      <c r="M7" s="2">
        <v>6</v>
      </c>
      <c r="N7" s="2">
        <v>8</v>
      </c>
      <c r="O7" s="2">
        <v>2</v>
      </c>
      <c r="P7" s="2">
        <v>6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13</v>
      </c>
      <c r="AA7" s="2">
        <v>2</v>
      </c>
      <c r="AB7" s="2">
        <v>11</v>
      </c>
      <c r="AC7" s="2">
        <v>11</v>
      </c>
      <c r="AD7" s="2">
        <v>0</v>
      </c>
      <c r="AE7" s="2">
        <v>11</v>
      </c>
      <c r="AF7" s="2">
        <v>3</v>
      </c>
      <c r="AG7" s="2"/>
      <c r="AH7" s="2">
        <v>3</v>
      </c>
      <c r="AI7" s="2">
        <v>1</v>
      </c>
      <c r="AJ7" s="2">
        <v>1</v>
      </c>
      <c r="AK7" s="2">
        <v>0</v>
      </c>
      <c r="AL7" s="2">
        <v>14</v>
      </c>
      <c r="AM7" s="2">
        <v>3</v>
      </c>
      <c r="AN7" s="2">
        <v>11</v>
      </c>
      <c r="AO7" s="2"/>
      <c r="AP7" s="2"/>
      <c r="AQ7" s="2"/>
      <c r="AR7" s="2"/>
      <c r="AS7" s="2"/>
      <c r="AT7" s="2"/>
      <c r="AU7" s="2"/>
      <c r="AV7" s="2"/>
      <c r="AW7" s="2"/>
      <c r="AX7" s="19">
        <f t="shared" si="3"/>
        <v>14</v>
      </c>
      <c r="AY7" s="19">
        <f t="shared" si="4"/>
        <v>3</v>
      </c>
      <c r="AZ7" s="19">
        <f t="shared" si="5"/>
        <v>11</v>
      </c>
    </row>
    <row r="8" spans="1:52" s="19" customFormat="1" x14ac:dyDescent="0.25">
      <c r="A8" s="16" t="s">
        <v>37</v>
      </c>
      <c r="B8" s="2">
        <v>1</v>
      </c>
      <c r="C8" s="2">
        <v>1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8</v>
      </c>
      <c r="L8" s="2">
        <v>8</v>
      </c>
      <c r="M8" s="2">
        <v>0</v>
      </c>
      <c r="N8" s="2">
        <v>7</v>
      </c>
      <c r="O8" s="2">
        <v>7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  <c r="X8" s="2">
        <v>1</v>
      </c>
      <c r="Y8" s="2">
        <v>0</v>
      </c>
      <c r="Z8" s="2">
        <v>9</v>
      </c>
      <c r="AA8" s="2">
        <v>9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f t="shared" si="0"/>
        <v>9</v>
      </c>
      <c r="AM8" s="2">
        <f t="shared" si="1"/>
        <v>9</v>
      </c>
      <c r="AN8" s="2">
        <f t="shared" si="2"/>
        <v>0</v>
      </c>
      <c r="AO8" s="2">
        <v>1</v>
      </c>
      <c r="AP8" s="2">
        <v>1</v>
      </c>
      <c r="AQ8" s="2"/>
      <c r="AR8" s="2"/>
      <c r="AS8" s="2"/>
      <c r="AT8" s="2"/>
      <c r="AU8" s="2"/>
      <c r="AV8" s="2"/>
      <c r="AW8" s="2"/>
      <c r="AX8" s="19">
        <f t="shared" si="3"/>
        <v>10</v>
      </c>
      <c r="AY8" s="19">
        <f t="shared" si="4"/>
        <v>10</v>
      </c>
      <c r="AZ8" s="19">
        <f t="shared" si="5"/>
        <v>0</v>
      </c>
    </row>
    <row r="9" spans="1:52" s="19" customFormat="1" x14ac:dyDescent="0.25">
      <c r="A9" s="17" t="s">
        <v>38</v>
      </c>
      <c r="B9" s="2">
        <v>0</v>
      </c>
      <c r="C9" s="2">
        <v>0</v>
      </c>
      <c r="D9" s="2">
        <v>0</v>
      </c>
      <c r="E9" s="2">
        <v>1</v>
      </c>
      <c r="F9" s="2">
        <v>0</v>
      </c>
      <c r="G9" s="2">
        <v>1</v>
      </c>
      <c r="H9" s="2">
        <v>5</v>
      </c>
      <c r="I9" s="2">
        <v>0</v>
      </c>
      <c r="J9" s="2">
        <v>5</v>
      </c>
      <c r="K9" s="2">
        <v>10</v>
      </c>
      <c r="L9" s="2">
        <v>0</v>
      </c>
      <c r="M9" s="2">
        <v>10</v>
      </c>
      <c r="N9" s="2">
        <v>10</v>
      </c>
      <c r="O9" s="2">
        <v>0</v>
      </c>
      <c r="P9" s="2">
        <v>10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16</v>
      </c>
      <c r="AA9" s="2">
        <v>0</v>
      </c>
      <c r="AB9" s="2">
        <v>16</v>
      </c>
      <c r="AC9" s="2">
        <v>0</v>
      </c>
      <c r="AD9" s="2">
        <v>0</v>
      </c>
      <c r="AE9" s="2">
        <v>0</v>
      </c>
      <c r="AF9" s="2">
        <v>0</v>
      </c>
      <c r="AG9" s="2"/>
      <c r="AH9" s="2">
        <v>0</v>
      </c>
      <c r="AI9" s="2">
        <v>0</v>
      </c>
      <c r="AJ9" s="2">
        <v>0</v>
      </c>
      <c r="AK9" s="2">
        <v>0</v>
      </c>
      <c r="AL9" s="2">
        <v>16</v>
      </c>
      <c r="AM9" s="2">
        <v>0</v>
      </c>
      <c r="AN9" s="2">
        <v>16</v>
      </c>
      <c r="AO9" s="2"/>
      <c r="AP9" s="2"/>
      <c r="AQ9" s="2"/>
      <c r="AR9" s="2"/>
      <c r="AS9" s="2"/>
      <c r="AT9" s="2"/>
      <c r="AU9" s="2"/>
      <c r="AV9" s="2"/>
      <c r="AW9" s="2"/>
      <c r="AX9" s="19">
        <f t="shared" si="3"/>
        <v>16</v>
      </c>
      <c r="AY9" s="19">
        <f t="shared" si="4"/>
        <v>0</v>
      </c>
      <c r="AZ9" s="19">
        <f t="shared" si="5"/>
        <v>16</v>
      </c>
    </row>
    <row r="10" spans="1:52" s="19" customFormat="1" x14ac:dyDescent="0.25">
      <c r="A10" s="18" t="s">
        <v>39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2</v>
      </c>
      <c r="I10" s="2">
        <v>0</v>
      </c>
      <c r="J10" s="2">
        <v>2</v>
      </c>
      <c r="K10" s="2">
        <v>16</v>
      </c>
      <c r="L10" s="2">
        <v>0</v>
      </c>
      <c r="M10" s="2">
        <v>16</v>
      </c>
      <c r="N10" s="2">
        <v>16</v>
      </c>
      <c r="O10" s="2">
        <v>0</v>
      </c>
      <c r="P10" s="2">
        <v>16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18</v>
      </c>
      <c r="AA10" s="2">
        <v>0</v>
      </c>
      <c r="AB10" s="2">
        <v>18</v>
      </c>
      <c r="AC10" s="2">
        <v>10</v>
      </c>
      <c r="AD10" s="2">
        <v>0</v>
      </c>
      <c r="AE10" s="2">
        <v>10</v>
      </c>
      <c r="AF10" s="2">
        <v>3</v>
      </c>
      <c r="AG10" s="2"/>
      <c r="AH10" s="2">
        <v>3</v>
      </c>
      <c r="AI10" s="2">
        <v>0</v>
      </c>
      <c r="AJ10" s="2">
        <v>0</v>
      </c>
      <c r="AK10" s="2">
        <v>0</v>
      </c>
      <c r="AL10" s="2">
        <v>18</v>
      </c>
      <c r="AM10" s="2">
        <v>0</v>
      </c>
      <c r="AN10" s="2">
        <v>18</v>
      </c>
      <c r="AO10" s="2"/>
      <c r="AP10" s="2"/>
      <c r="AQ10" s="2"/>
      <c r="AR10" s="2"/>
      <c r="AS10" s="2"/>
      <c r="AT10" s="2"/>
      <c r="AU10" s="2"/>
      <c r="AV10" s="2"/>
      <c r="AW10" s="2"/>
      <c r="AX10" s="19">
        <f t="shared" si="3"/>
        <v>18</v>
      </c>
      <c r="AY10" s="19">
        <f t="shared" si="4"/>
        <v>0</v>
      </c>
      <c r="AZ10" s="19">
        <f t="shared" si="5"/>
        <v>18</v>
      </c>
    </row>
    <row r="11" spans="1:52" s="19" customFormat="1" x14ac:dyDescent="0.25">
      <c r="A11" s="16" t="s">
        <v>40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3</v>
      </c>
      <c r="I11" s="2">
        <v>0</v>
      </c>
      <c r="J11" s="2">
        <v>3</v>
      </c>
      <c r="K11" s="2">
        <v>16</v>
      </c>
      <c r="L11" s="2">
        <v>6</v>
      </c>
      <c r="M11" s="2">
        <v>10</v>
      </c>
      <c r="N11" s="2">
        <v>15</v>
      </c>
      <c r="O11" s="2">
        <v>5</v>
      </c>
      <c r="P11" s="2">
        <v>10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  <c r="X11" s="2">
        <v>1</v>
      </c>
      <c r="Y11" s="2">
        <v>0</v>
      </c>
      <c r="Z11" s="2">
        <v>19</v>
      </c>
      <c r="AA11" s="2">
        <v>6</v>
      </c>
      <c r="AB11" s="2">
        <v>13</v>
      </c>
      <c r="AC11" s="2">
        <v>0</v>
      </c>
      <c r="AD11" s="2">
        <v>0</v>
      </c>
      <c r="AE11" s="2">
        <v>0</v>
      </c>
      <c r="AF11" s="2">
        <v>0</v>
      </c>
      <c r="AG11" s="2"/>
      <c r="AH11" s="2">
        <v>0</v>
      </c>
      <c r="AI11" s="2">
        <v>0</v>
      </c>
      <c r="AJ11" s="2">
        <v>0</v>
      </c>
      <c r="AK11" s="2">
        <v>0</v>
      </c>
      <c r="AL11" s="2">
        <v>19</v>
      </c>
      <c r="AM11" s="2">
        <v>6</v>
      </c>
      <c r="AN11" s="2">
        <v>13</v>
      </c>
      <c r="AO11" s="2"/>
      <c r="AP11" s="2"/>
      <c r="AQ11" s="2"/>
      <c r="AR11" s="2"/>
      <c r="AS11" s="2"/>
      <c r="AT11" s="2"/>
      <c r="AU11" s="2"/>
      <c r="AV11" s="2"/>
      <c r="AW11" s="2"/>
      <c r="AX11" s="19">
        <f t="shared" si="3"/>
        <v>19</v>
      </c>
      <c r="AY11" s="19">
        <f t="shared" si="4"/>
        <v>6</v>
      </c>
      <c r="AZ11" s="19">
        <f t="shared" si="5"/>
        <v>13</v>
      </c>
    </row>
    <row r="12" spans="1:52" s="19" customFormat="1" x14ac:dyDescent="0.25">
      <c r="A12" s="16" t="s">
        <v>41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6</v>
      </c>
      <c r="L12" s="2">
        <v>0</v>
      </c>
      <c r="M12" s="2">
        <v>6</v>
      </c>
      <c r="N12" s="2">
        <v>6</v>
      </c>
      <c r="O12" s="2">
        <v>0</v>
      </c>
      <c r="P12" s="2">
        <v>6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6</v>
      </c>
      <c r="AA12" s="2">
        <v>0</v>
      </c>
      <c r="AB12" s="2">
        <v>6</v>
      </c>
      <c r="AC12" s="2">
        <v>0</v>
      </c>
      <c r="AD12" s="2">
        <v>0</v>
      </c>
      <c r="AE12" s="2">
        <v>0</v>
      </c>
      <c r="AF12" s="2">
        <v>0</v>
      </c>
      <c r="AG12" s="2"/>
      <c r="AH12" s="2">
        <v>0</v>
      </c>
      <c r="AI12" s="2">
        <v>0</v>
      </c>
      <c r="AJ12" s="2">
        <v>0</v>
      </c>
      <c r="AK12" s="2">
        <v>0</v>
      </c>
      <c r="AL12" s="2">
        <v>6</v>
      </c>
      <c r="AM12" s="2">
        <v>0</v>
      </c>
      <c r="AN12" s="2">
        <v>6</v>
      </c>
      <c r="AO12" s="2"/>
      <c r="AP12" s="2"/>
      <c r="AQ12" s="2"/>
      <c r="AR12" s="2"/>
      <c r="AS12" s="2"/>
      <c r="AT12" s="2"/>
      <c r="AU12" s="2"/>
      <c r="AV12" s="2"/>
      <c r="AW12" s="2"/>
      <c r="AX12" s="19">
        <f t="shared" si="3"/>
        <v>6</v>
      </c>
      <c r="AY12" s="19">
        <f t="shared" si="4"/>
        <v>0</v>
      </c>
      <c r="AZ12" s="19">
        <f t="shared" si="5"/>
        <v>6</v>
      </c>
    </row>
    <row r="13" spans="1:52" s="19" customFormat="1" x14ac:dyDescent="0.25">
      <c r="A13" s="16" t="s">
        <v>42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7</v>
      </c>
      <c r="I13" s="2">
        <v>1</v>
      </c>
      <c r="J13" s="2">
        <v>6</v>
      </c>
      <c r="K13" s="2">
        <v>15</v>
      </c>
      <c r="L13" s="2">
        <v>4</v>
      </c>
      <c r="M13" s="2">
        <v>11</v>
      </c>
      <c r="N13" s="2">
        <v>14</v>
      </c>
      <c r="O13" s="2">
        <v>3</v>
      </c>
      <c r="P13" s="2">
        <v>11</v>
      </c>
      <c r="Q13" s="2">
        <v>0</v>
      </c>
      <c r="R13" s="2">
        <v>0</v>
      </c>
      <c r="S13" s="2">
        <v>0</v>
      </c>
      <c r="T13" s="2">
        <v>1</v>
      </c>
      <c r="U13" s="2">
        <v>1</v>
      </c>
      <c r="V13" s="2">
        <v>0</v>
      </c>
      <c r="W13" s="2">
        <v>0</v>
      </c>
      <c r="X13" s="2">
        <v>0</v>
      </c>
      <c r="Y13" s="2">
        <v>0</v>
      </c>
      <c r="Z13" s="2">
        <v>22</v>
      </c>
      <c r="AA13" s="2">
        <v>5</v>
      </c>
      <c r="AB13" s="2">
        <v>17</v>
      </c>
      <c r="AC13" s="2">
        <v>19</v>
      </c>
      <c r="AD13" s="2">
        <v>0</v>
      </c>
      <c r="AE13" s="2">
        <v>19</v>
      </c>
      <c r="AF13" s="2">
        <v>4</v>
      </c>
      <c r="AG13" s="2">
        <v>0</v>
      </c>
      <c r="AH13" s="2">
        <v>4</v>
      </c>
      <c r="AI13" s="2">
        <v>0</v>
      </c>
      <c r="AJ13" s="2">
        <v>0</v>
      </c>
      <c r="AK13" s="2">
        <v>0</v>
      </c>
      <c r="AL13" s="2">
        <v>22</v>
      </c>
      <c r="AM13" s="2">
        <v>5</v>
      </c>
      <c r="AN13" s="2">
        <v>17</v>
      </c>
      <c r="AO13" s="2"/>
      <c r="AP13" s="2"/>
      <c r="AQ13" s="2"/>
      <c r="AR13" s="2"/>
      <c r="AS13" s="2"/>
      <c r="AT13" s="2"/>
      <c r="AU13" s="2"/>
      <c r="AV13" s="2"/>
      <c r="AW13" s="2"/>
      <c r="AX13" s="19">
        <f t="shared" si="3"/>
        <v>22</v>
      </c>
      <c r="AY13" s="19">
        <f t="shared" si="4"/>
        <v>5</v>
      </c>
      <c r="AZ13" s="19">
        <f t="shared" si="5"/>
        <v>17</v>
      </c>
    </row>
    <row r="14" spans="1:52" s="19" customFormat="1" x14ac:dyDescent="0.25">
      <c r="A14" s="16" t="s">
        <v>43</v>
      </c>
      <c r="B14" s="2">
        <v>5</v>
      </c>
      <c r="C14" s="2">
        <v>5</v>
      </c>
      <c r="D14" s="2">
        <v>0</v>
      </c>
      <c r="E14" s="2">
        <v>1</v>
      </c>
      <c r="F14" s="2">
        <v>0</v>
      </c>
      <c r="G14" s="2">
        <v>1</v>
      </c>
      <c r="H14" s="2">
        <v>2</v>
      </c>
      <c r="I14" s="2">
        <v>1</v>
      </c>
      <c r="J14" s="2">
        <v>1</v>
      </c>
      <c r="K14" s="2">
        <v>8</v>
      </c>
      <c r="L14" s="2">
        <v>8</v>
      </c>
      <c r="M14" s="2">
        <v>0</v>
      </c>
      <c r="N14" s="2">
        <v>8</v>
      </c>
      <c r="O14" s="2">
        <v>8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16</v>
      </c>
      <c r="AA14" s="2">
        <v>14</v>
      </c>
      <c r="AB14" s="2">
        <v>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f t="shared" si="0"/>
        <v>16</v>
      </c>
      <c r="AM14" s="2">
        <f t="shared" si="1"/>
        <v>14</v>
      </c>
      <c r="AN14" s="2">
        <f t="shared" si="2"/>
        <v>2</v>
      </c>
      <c r="AO14" s="2"/>
      <c r="AP14" s="2"/>
      <c r="AQ14" s="2"/>
      <c r="AR14" s="2"/>
      <c r="AS14" s="2"/>
      <c r="AT14" s="2"/>
      <c r="AU14" s="2"/>
      <c r="AV14" s="2"/>
      <c r="AW14" s="2"/>
      <c r="AX14" s="19">
        <f t="shared" si="3"/>
        <v>16</v>
      </c>
      <c r="AY14" s="19">
        <f t="shared" si="4"/>
        <v>14</v>
      </c>
      <c r="AZ14" s="19">
        <f t="shared" si="5"/>
        <v>2</v>
      </c>
    </row>
    <row r="15" spans="1:52" s="19" customFormat="1" x14ac:dyDescent="0.25">
      <c r="A15" s="16" t="s">
        <v>44</v>
      </c>
      <c r="B15" s="2">
        <v>0</v>
      </c>
      <c r="C15" s="2">
        <v>0</v>
      </c>
      <c r="D15" s="2">
        <v>0</v>
      </c>
      <c r="E15" s="2">
        <v>5</v>
      </c>
      <c r="F15" s="2">
        <v>3</v>
      </c>
      <c r="G15" s="2">
        <v>2</v>
      </c>
      <c r="H15" s="2">
        <v>8</v>
      </c>
      <c r="I15" s="2">
        <v>0</v>
      </c>
      <c r="J15" s="2">
        <v>8</v>
      </c>
      <c r="K15" s="2">
        <v>11</v>
      </c>
      <c r="L15" s="2">
        <v>6</v>
      </c>
      <c r="M15" s="2">
        <v>5</v>
      </c>
      <c r="N15" s="2">
        <v>11</v>
      </c>
      <c r="O15" s="2">
        <v>6</v>
      </c>
      <c r="P15" s="2">
        <v>5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24</v>
      </c>
      <c r="AA15" s="2">
        <v>9</v>
      </c>
      <c r="AB15" s="2">
        <v>15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f t="shared" si="0"/>
        <v>24</v>
      </c>
      <c r="AM15" s="2">
        <f t="shared" si="1"/>
        <v>9</v>
      </c>
      <c r="AN15" s="2">
        <f t="shared" si="2"/>
        <v>15</v>
      </c>
      <c r="AO15" s="2"/>
      <c r="AP15" s="2"/>
      <c r="AQ15" s="2"/>
      <c r="AR15" s="2">
        <v>1</v>
      </c>
      <c r="AS15" s="2">
        <v>1</v>
      </c>
      <c r="AT15" s="2"/>
      <c r="AU15" s="2"/>
      <c r="AV15" s="2"/>
      <c r="AW15" s="2"/>
      <c r="AX15" s="19">
        <f t="shared" si="3"/>
        <v>25</v>
      </c>
      <c r="AY15" s="19">
        <f t="shared" si="4"/>
        <v>10</v>
      </c>
      <c r="AZ15" s="19">
        <f t="shared" si="5"/>
        <v>15</v>
      </c>
    </row>
    <row r="16" spans="1:52" s="19" customFormat="1" x14ac:dyDescent="0.25">
      <c r="A16" s="16" t="s">
        <v>45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7</v>
      </c>
      <c r="L16" s="2">
        <v>7</v>
      </c>
      <c r="M16" s="2">
        <v>0</v>
      </c>
      <c r="N16" s="2">
        <v>6</v>
      </c>
      <c r="O16" s="2">
        <v>6</v>
      </c>
      <c r="P16" s="2">
        <v>0</v>
      </c>
      <c r="Q16" s="2">
        <v>0</v>
      </c>
      <c r="R16" s="2">
        <v>0</v>
      </c>
      <c r="S16" s="2">
        <v>0</v>
      </c>
      <c r="T16" s="2">
        <v>1</v>
      </c>
      <c r="U16" s="2">
        <v>1</v>
      </c>
      <c r="V16" s="2">
        <v>0</v>
      </c>
      <c r="W16" s="2">
        <v>0</v>
      </c>
      <c r="X16" s="2">
        <v>0</v>
      </c>
      <c r="Y16" s="2">
        <v>0</v>
      </c>
      <c r="Z16" s="2">
        <v>7</v>
      </c>
      <c r="AA16" s="2">
        <v>7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f t="shared" si="0"/>
        <v>7</v>
      </c>
      <c r="AM16" s="2">
        <f t="shared" si="1"/>
        <v>7</v>
      </c>
      <c r="AN16" s="2">
        <f t="shared" si="2"/>
        <v>0</v>
      </c>
      <c r="AO16" s="2">
        <v>1</v>
      </c>
      <c r="AP16" s="2">
        <v>1</v>
      </c>
      <c r="AQ16" s="2"/>
      <c r="AR16" s="2"/>
      <c r="AS16" s="2"/>
      <c r="AT16" s="2"/>
      <c r="AU16" s="2"/>
      <c r="AV16" s="2"/>
      <c r="AW16" s="2"/>
      <c r="AX16" s="19">
        <f t="shared" si="3"/>
        <v>8</v>
      </c>
      <c r="AY16" s="19">
        <f t="shared" si="4"/>
        <v>8</v>
      </c>
      <c r="AZ16" s="19">
        <f t="shared" si="5"/>
        <v>0</v>
      </c>
    </row>
    <row r="17" spans="1:52" s="19" customFormat="1" x14ac:dyDescent="0.25">
      <c r="A17" s="16" t="s">
        <v>46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4</v>
      </c>
      <c r="L17" s="2">
        <v>4</v>
      </c>
      <c r="M17" s="2">
        <v>0</v>
      </c>
      <c r="N17" s="2">
        <v>4</v>
      </c>
      <c r="O17" s="2">
        <v>4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4</v>
      </c>
      <c r="AA17" s="2">
        <v>4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/>
      <c r="AH17" s="2">
        <v>0</v>
      </c>
      <c r="AI17" s="2">
        <v>0</v>
      </c>
      <c r="AJ17" s="2">
        <v>0</v>
      </c>
      <c r="AK17" s="2">
        <v>0</v>
      </c>
      <c r="AL17" s="2">
        <v>4</v>
      </c>
      <c r="AM17" s="2">
        <v>4</v>
      </c>
      <c r="AN17" s="2">
        <v>0</v>
      </c>
      <c r="AO17" s="2"/>
      <c r="AP17" s="2"/>
      <c r="AQ17" s="2"/>
      <c r="AR17" s="2"/>
      <c r="AS17" s="2"/>
      <c r="AT17" s="2"/>
      <c r="AU17" s="2"/>
      <c r="AV17" s="2"/>
      <c r="AW17" s="2"/>
      <c r="AX17" s="19">
        <f t="shared" si="3"/>
        <v>4</v>
      </c>
      <c r="AY17" s="19">
        <f t="shared" si="4"/>
        <v>4</v>
      </c>
      <c r="AZ17" s="19">
        <f t="shared" si="5"/>
        <v>0</v>
      </c>
    </row>
    <row r="18" spans="1:52" s="19" customFormat="1" x14ac:dyDescent="0.25">
      <c r="A18" s="16" t="s">
        <v>47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8</v>
      </c>
      <c r="L18" s="2">
        <v>2</v>
      </c>
      <c r="M18" s="2">
        <v>6</v>
      </c>
      <c r="N18" s="2">
        <v>8</v>
      </c>
      <c r="O18" s="2">
        <v>2</v>
      </c>
      <c r="P18" s="2">
        <v>6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8</v>
      </c>
      <c r="AA18" s="2">
        <v>2</v>
      </c>
      <c r="AB18" s="2">
        <v>6</v>
      </c>
      <c r="AC18" s="2">
        <v>3</v>
      </c>
      <c r="AD18" s="2">
        <v>0</v>
      </c>
      <c r="AE18" s="2">
        <v>3</v>
      </c>
      <c r="AF18" s="2">
        <v>0</v>
      </c>
      <c r="AG18" s="2"/>
      <c r="AH18" s="2">
        <v>0</v>
      </c>
      <c r="AI18" s="2">
        <v>0</v>
      </c>
      <c r="AJ18" s="2">
        <v>0</v>
      </c>
      <c r="AK18" s="2">
        <v>0</v>
      </c>
      <c r="AL18" s="2">
        <v>8</v>
      </c>
      <c r="AM18" s="2">
        <v>2</v>
      </c>
      <c r="AN18" s="2">
        <v>6</v>
      </c>
      <c r="AO18" s="2"/>
      <c r="AP18" s="2"/>
      <c r="AQ18" s="2"/>
      <c r="AR18" s="2"/>
      <c r="AS18" s="2"/>
      <c r="AT18" s="2"/>
      <c r="AU18" s="2"/>
      <c r="AV18" s="2"/>
      <c r="AW18" s="2"/>
      <c r="AX18" s="19">
        <f t="shared" si="3"/>
        <v>8</v>
      </c>
      <c r="AY18" s="19">
        <f t="shared" si="4"/>
        <v>2</v>
      </c>
      <c r="AZ18" s="19">
        <f t="shared" si="5"/>
        <v>6</v>
      </c>
    </row>
    <row r="19" spans="1:52" s="19" customFormat="1" x14ac:dyDescent="0.25">
      <c r="A19" s="16" t="s">
        <v>48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5</v>
      </c>
      <c r="I19" s="2">
        <v>0</v>
      </c>
      <c r="J19" s="2">
        <v>5</v>
      </c>
      <c r="K19" s="2">
        <v>10</v>
      </c>
      <c r="L19" s="2">
        <v>0</v>
      </c>
      <c r="M19" s="2">
        <v>10</v>
      </c>
      <c r="N19" s="2">
        <v>10</v>
      </c>
      <c r="O19" s="2">
        <v>0</v>
      </c>
      <c r="P19" s="2">
        <v>10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15</v>
      </c>
      <c r="AA19" s="2">
        <v>0</v>
      </c>
      <c r="AB19" s="2">
        <v>15</v>
      </c>
      <c r="AC19" s="2">
        <v>8</v>
      </c>
      <c r="AD19" s="2">
        <v>0</v>
      </c>
      <c r="AE19" s="2">
        <v>8</v>
      </c>
      <c r="AF19" s="2">
        <v>3</v>
      </c>
      <c r="AG19" s="2">
        <v>0</v>
      </c>
      <c r="AH19" s="2">
        <v>3</v>
      </c>
      <c r="AI19" s="2">
        <v>0</v>
      </c>
      <c r="AJ19" s="2">
        <v>0</v>
      </c>
      <c r="AK19" s="2">
        <v>0</v>
      </c>
      <c r="AL19" s="2">
        <f t="shared" si="0"/>
        <v>15</v>
      </c>
      <c r="AM19" s="2">
        <f t="shared" si="1"/>
        <v>0</v>
      </c>
      <c r="AN19" s="2">
        <f t="shared" si="2"/>
        <v>15</v>
      </c>
      <c r="AO19" s="2"/>
      <c r="AP19" s="2"/>
      <c r="AQ19" s="2"/>
      <c r="AR19" s="2"/>
      <c r="AS19" s="2"/>
      <c r="AT19" s="2"/>
      <c r="AU19" s="2"/>
      <c r="AV19" s="2"/>
      <c r="AW19" s="2"/>
      <c r="AX19" s="19">
        <f t="shared" si="3"/>
        <v>15</v>
      </c>
      <c r="AY19" s="19">
        <f t="shared" si="4"/>
        <v>0</v>
      </c>
      <c r="AZ19" s="19">
        <f t="shared" si="5"/>
        <v>15</v>
      </c>
    </row>
    <row r="20" spans="1:52" s="19" customFormat="1" x14ac:dyDescent="0.25">
      <c r="A20" s="16" t="s">
        <v>49</v>
      </c>
      <c r="B20" s="2">
        <v>2</v>
      </c>
      <c r="C20" s="2">
        <v>0</v>
      </c>
      <c r="D20" s="2">
        <v>2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5</v>
      </c>
      <c r="L20" s="2">
        <v>0</v>
      </c>
      <c r="M20" s="2">
        <v>5</v>
      </c>
      <c r="N20" s="2">
        <v>5</v>
      </c>
      <c r="O20" s="2">
        <v>0</v>
      </c>
      <c r="P20" s="2">
        <v>5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7</v>
      </c>
      <c r="AA20" s="2">
        <v>0</v>
      </c>
      <c r="AB20" s="2">
        <v>7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f t="shared" ref="AL20:AL45" si="6">Z20+AI20</f>
        <v>7</v>
      </c>
      <c r="AM20" s="2">
        <f t="shared" ref="AM20:AM45" si="7">AA20+AJ20</f>
        <v>0</v>
      </c>
      <c r="AN20" s="2">
        <f t="shared" si="2"/>
        <v>7</v>
      </c>
      <c r="AO20" s="2">
        <v>1</v>
      </c>
      <c r="AP20" s="2"/>
      <c r="AQ20" s="2">
        <v>1</v>
      </c>
      <c r="AR20" s="2"/>
      <c r="AS20" s="2"/>
      <c r="AT20" s="2"/>
      <c r="AU20" s="2"/>
      <c r="AV20" s="2"/>
      <c r="AW20" s="2"/>
      <c r="AX20" s="19">
        <f t="shared" si="3"/>
        <v>8</v>
      </c>
      <c r="AY20" s="19">
        <f t="shared" si="4"/>
        <v>0</v>
      </c>
      <c r="AZ20" s="19">
        <f t="shared" si="5"/>
        <v>8</v>
      </c>
    </row>
    <row r="21" spans="1:52" s="19" customFormat="1" x14ac:dyDescent="0.25">
      <c r="A21" s="16" t="s">
        <v>50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1</v>
      </c>
      <c r="I21" s="2">
        <v>0</v>
      </c>
      <c r="J21" s="2">
        <v>1</v>
      </c>
      <c r="K21" s="2">
        <v>21</v>
      </c>
      <c r="L21" s="2">
        <v>14</v>
      </c>
      <c r="M21" s="2">
        <v>7</v>
      </c>
      <c r="N21" s="2">
        <v>21</v>
      </c>
      <c r="O21" s="2">
        <v>14</v>
      </c>
      <c r="P21" s="2">
        <v>7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22</v>
      </c>
      <c r="AA21" s="2">
        <v>14</v>
      </c>
      <c r="AB21" s="2">
        <v>8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f t="shared" si="6"/>
        <v>22</v>
      </c>
      <c r="AM21" s="2">
        <f t="shared" si="7"/>
        <v>14</v>
      </c>
      <c r="AN21" s="2">
        <f t="shared" si="2"/>
        <v>8</v>
      </c>
      <c r="AO21" s="2"/>
      <c r="AP21" s="2"/>
      <c r="AQ21" s="2"/>
      <c r="AR21" s="2"/>
      <c r="AS21" s="2"/>
      <c r="AT21" s="2"/>
      <c r="AU21" s="2"/>
      <c r="AV21" s="2"/>
      <c r="AW21" s="2"/>
      <c r="AX21" s="19">
        <f t="shared" si="3"/>
        <v>22</v>
      </c>
      <c r="AY21" s="19">
        <f t="shared" si="4"/>
        <v>14</v>
      </c>
      <c r="AZ21" s="19">
        <f t="shared" si="5"/>
        <v>8</v>
      </c>
    </row>
    <row r="22" spans="1:52" s="19" customFormat="1" x14ac:dyDescent="0.25">
      <c r="A22" s="16" t="s">
        <v>51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4</v>
      </c>
      <c r="I22" s="2">
        <v>0</v>
      </c>
      <c r="J22" s="2">
        <v>4</v>
      </c>
      <c r="K22" s="2">
        <v>31</v>
      </c>
      <c r="L22" s="2">
        <v>14</v>
      </c>
      <c r="M22" s="2">
        <v>17</v>
      </c>
      <c r="N22" s="2">
        <v>31</v>
      </c>
      <c r="O22" s="2">
        <v>14</v>
      </c>
      <c r="P22" s="2">
        <v>17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35</v>
      </c>
      <c r="AA22" s="2">
        <v>14</v>
      </c>
      <c r="AB22" s="2">
        <v>21</v>
      </c>
      <c r="AC22" s="2">
        <v>0</v>
      </c>
      <c r="AD22" s="2">
        <v>0</v>
      </c>
      <c r="AE22" s="2">
        <v>0</v>
      </c>
      <c r="AF22" s="2">
        <v>0</v>
      </c>
      <c r="AG22" s="2"/>
      <c r="AH22" s="2">
        <v>0</v>
      </c>
      <c r="AI22" s="2">
        <v>0</v>
      </c>
      <c r="AJ22" s="2">
        <v>0</v>
      </c>
      <c r="AK22" s="2">
        <v>0</v>
      </c>
      <c r="AL22" s="2">
        <v>35</v>
      </c>
      <c r="AM22" s="2">
        <v>14</v>
      </c>
      <c r="AN22" s="2">
        <v>21</v>
      </c>
      <c r="AO22" s="2">
        <v>2</v>
      </c>
      <c r="AP22" s="2">
        <v>2</v>
      </c>
      <c r="AQ22" s="2"/>
      <c r="AR22" s="2"/>
      <c r="AS22" s="2"/>
      <c r="AT22" s="2"/>
      <c r="AU22" s="2"/>
      <c r="AV22" s="2"/>
      <c r="AW22" s="2"/>
      <c r="AX22" s="19">
        <f t="shared" si="3"/>
        <v>37</v>
      </c>
      <c r="AY22" s="19">
        <f t="shared" si="4"/>
        <v>16</v>
      </c>
      <c r="AZ22" s="19">
        <f t="shared" si="5"/>
        <v>21</v>
      </c>
    </row>
    <row r="23" spans="1:52" s="19" customFormat="1" x14ac:dyDescent="0.25">
      <c r="A23" s="16" t="s">
        <v>52</v>
      </c>
      <c r="B23" s="2">
        <v>1</v>
      </c>
      <c r="C23" s="2">
        <v>0</v>
      </c>
      <c r="D23" s="2">
        <v>1</v>
      </c>
      <c r="E23" s="2">
        <v>0</v>
      </c>
      <c r="F23" s="2">
        <v>0</v>
      </c>
      <c r="G23" s="2">
        <v>0</v>
      </c>
      <c r="H23" s="2">
        <v>1</v>
      </c>
      <c r="I23" s="2">
        <v>1</v>
      </c>
      <c r="J23" s="2">
        <v>0</v>
      </c>
      <c r="K23" s="2">
        <v>20</v>
      </c>
      <c r="L23" s="2">
        <v>1</v>
      </c>
      <c r="M23" s="2">
        <v>19</v>
      </c>
      <c r="N23" s="2">
        <v>20</v>
      </c>
      <c r="O23" s="2">
        <v>1</v>
      </c>
      <c r="P23" s="2">
        <v>19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22</v>
      </c>
      <c r="AA23" s="2">
        <v>2</v>
      </c>
      <c r="AB23" s="2">
        <v>20</v>
      </c>
      <c r="AC23" s="2">
        <v>17</v>
      </c>
      <c r="AD23" s="2">
        <v>0</v>
      </c>
      <c r="AE23" s="2">
        <v>17</v>
      </c>
      <c r="AF23" s="2">
        <v>2</v>
      </c>
      <c r="AG23" s="2"/>
      <c r="AH23" s="2">
        <v>2</v>
      </c>
      <c r="AI23" s="2">
        <v>0</v>
      </c>
      <c r="AJ23" s="2">
        <v>0</v>
      </c>
      <c r="AK23" s="2">
        <v>0</v>
      </c>
      <c r="AL23" s="2">
        <v>22</v>
      </c>
      <c r="AM23" s="2">
        <v>2</v>
      </c>
      <c r="AN23" s="2">
        <v>20</v>
      </c>
      <c r="AO23" s="2"/>
      <c r="AP23" s="2"/>
      <c r="AQ23" s="2"/>
      <c r="AR23" s="2"/>
      <c r="AS23" s="2"/>
      <c r="AT23" s="2"/>
      <c r="AU23" s="2"/>
      <c r="AV23" s="2"/>
      <c r="AW23" s="2"/>
      <c r="AX23" s="19">
        <f t="shared" si="3"/>
        <v>22</v>
      </c>
      <c r="AY23" s="19">
        <f t="shared" si="4"/>
        <v>2</v>
      </c>
      <c r="AZ23" s="19">
        <f t="shared" si="5"/>
        <v>20</v>
      </c>
    </row>
    <row r="24" spans="1:52" s="19" customFormat="1" x14ac:dyDescent="0.25">
      <c r="A24" s="16" t="s">
        <v>53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3</v>
      </c>
      <c r="I24" s="2">
        <v>0</v>
      </c>
      <c r="J24" s="2">
        <v>3</v>
      </c>
      <c r="K24" s="2">
        <v>13</v>
      </c>
      <c r="L24" s="2">
        <v>0</v>
      </c>
      <c r="M24" s="2">
        <v>13</v>
      </c>
      <c r="N24" s="2">
        <v>13</v>
      </c>
      <c r="O24" s="2">
        <v>0</v>
      </c>
      <c r="P24" s="2">
        <v>13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16</v>
      </c>
      <c r="AA24" s="2">
        <v>0</v>
      </c>
      <c r="AB24" s="2">
        <v>16</v>
      </c>
      <c r="AC24" s="2">
        <v>13</v>
      </c>
      <c r="AD24" s="2">
        <v>0</v>
      </c>
      <c r="AE24" s="2">
        <v>13</v>
      </c>
      <c r="AF24" s="2">
        <v>1</v>
      </c>
      <c r="AG24" s="2"/>
      <c r="AH24" s="2">
        <v>1</v>
      </c>
      <c r="AI24" s="2">
        <v>0</v>
      </c>
      <c r="AJ24" s="2">
        <v>0</v>
      </c>
      <c r="AK24" s="2">
        <v>0</v>
      </c>
      <c r="AL24" s="2">
        <v>16</v>
      </c>
      <c r="AM24" s="2">
        <v>0</v>
      </c>
      <c r="AN24" s="2">
        <v>16</v>
      </c>
      <c r="AO24" s="2"/>
      <c r="AP24" s="2"/>
      <c r="AQ24" s="2"/>
      <c r="AR24" s="2"/>
      <c r="AS24" s="2"/>
      <c r="AT24" s="2"/>
      <c r="AU24" s="2"/>
      <c r="AV24" s="2"/>
      <c r="AW24" s="2"/>
      <c r="AX24" s="19">
        <f t="shared" si="3"/>
        <v>16</v>
      </c>
      <c r="AY24" s="19">
        <f t="shared" si="4"/>
        <v>0</v>
      </c>
      <c r="AZ24" s="19">
        <f t="shared" si="5"/>
        <v>16</v>
      </c>
    </row>
    <row r="25" spans="1:52" s="19" customFormat="1" x14ac:dyDescent="0.25">
      <c r="A25" s="16" t="s">
        <v>54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10</v>
      </c>
      <c r="L25" s="2">
        <v>2</v>
      </c>
      <c r="M25" s="2">
        <v>8</v>
      </c>
      <c r="N25" s="2">
        <v>10</v>
      </c>
      <c r="O25" s="2">
        <v>2</v>
      </c>
      <c r="P25" s="2">
        <v>8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10</v>
      </c>
      <c r="AA25" s="2">
        <v>2</v>
      </c>
      <c r="AB25" s="2">
        <v>8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f t="shared" si="6"/>
        <v>10</v>
      </c>
      <c r="AM25" s="2">
        <f t="shared" si="7"/>
        <v>2</v>
      </c>
      <c r="AN25" s="2">
        <f t="shared" si="2"/>
        <v>8</v>
      </c>
      <c r="AO25" s="2"/>
      <c r="AP25" s="2"/>
      <c r="AQ25" s="2"/>
      <c r="AR25" s="2"/>
      <c r="AS25" s="2"/>
      <c r="AT25" s="2"/>
      <c r="AU25" s="2"/>
      <c r="AV25" s="2"/>
      <c r="AW25" s="2"/>
      <c r="AX25" s="19">
        <f t="shared" si="3"/>
        <v>10</v>
      </c>
      <c r="AY25" s="19">
        <f t="shared" si="4"/>
        <v>2</v>
      </c>
      <c r="AZ25" s="19">
        <f t="shared" si="5"/>
        <v>8</v>
      </c>
    </row>
    <row r="26" spans="1:52" s="19" customFormat="1" x14ac:dyDescent="0.25">
      <c r="A26" s="16" t="s">
        <v>55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1</v>
      </c>
      <c r="J26" s="2">
        <v>0</v>
      </c>
      <c r="K26" s="2">
        <v>4</v>
      </c>
      <c r="L26" s="2">
        <v>4</v>
      </c>
      <c r="M26" s="2">
        <v>0</v>
      </c>
      <c r="N26" s="2">
        <v>4</v>
      </c>
      <c r="O26" s="2">
        <v>4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5</v>
      </c>
      <c r="AA26" s="2">
        <v>5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f>Z26+AI26</f>
        <v>5</v>
      </c>
      <c r="AM26" s="2">
        <f>AA26+AJ26</f>
        <v>5</v>
      </c>
      <c r="AN26" s="2">
        <f t="shared" si="2"/>
        <v>0</v>
      </c>
      <c r="AO26" s="2"/>
      <c r="AP26" s="2"/>
      <c r="AQ26" s="2"/>
      <c r="AR26" s="2"/>
      <c r="AS26" s="2"/>
      <c r="AT26" s="2"/>
      <c r="AU26" s="2"/>
      <c r="AV26" s="2"/>
      <c r="AW26" s="2"/>
      <c r="AX26" s="19">
        <f t="shared" si="3"/>
        <v>5</v>
      </c>
      <c r="AY26" s="19">
        <f t="shared" si="4"/>
        <v>5</v>
      </c>
      <c r="AZ26" s="19">
        <f t="shared" si="5"/>
        <v>0</v>
      </c>
    </row>
    <row r="27" spans="1:52" s="19" customFormat="1" x14ac:dyDescent="0.25">
      <c r="A27" s="16" t="s">
        <v>56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1</v>
      </c>
      <c r="I27" s="2">
        <v>1</v>
      </c>
      <c r="J27" s="2">
        <v>0</v>
      </c>
      <c r="K27" s="2">
        <v>13</v>
      </c>
      <c r="L27" s="2">
        <v>13</v>
      </c>
      <c r="M27" s="2">
        <v>0</v>
      </c>
      <c r="N27" s="2">
        <v>10</v>
      </c>
      <c r="O27" s="2">
        <v>10</v>
      </c>
      <c r="P27" s="2">
        <v>0</v>
      </c>
      <c r="Q27" s="2">
        <v>0</v>
      </c>
      <c r="R27" s="2">
        <v>0</v>
      </c>
      <c r="S27" s="2">
        <v>0</v>
      </c>
      <c r="T27" s="2">
        <v>2</v>
      </c>
      <c r="U27" s="2">
        <v>2</v>
      </c>
      <c r="V27" s="2">
        <v>0</v>
      </c>
      <c r="W27" s="2">
        <v>1</v>
      </c>
      <c r="X27" s="2">
        <v>1</v>
      </c>
      <c r="Y27" s="2">
        <v>0</v>
      </c>
      <c r="Z27" s="2">
        <v>14</v>
      </c>
      <c r="AA27" s="2">
        <v>14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f>Z27+AI27</f>
        <v>14</v>
      </c>
      <c r="AM27" s="2">
        <f>AA27+AJ27</f>
        <v>14</v>
      </c>
      <c r="AN27" s="2">
        <f t="shared" si="2"/>
        <v>0</v>
      </c>
      <c r="AO27" s="2">
        <v>2</v>
      </c>
      <c r="AP27" s="2">
        <v>2</v>
      </c>
      <c r="AQ27" s="2"/>
      <c r="AR27" s="2">
        <v>1</v>
      </c>
      <c r="AS27" s="2">
        <v>1</v>
      </c>
      <c r="AT27" s="2"/>
      <c r="AU27" s="2"/>
      <c r="AV27" s="2"/>
      <c r="AW27" s="2"/>
      <c r="AX27" s="19">
        <f t="shared" si="3"/>
        <v>17</v>
      </c>
      <c r="AY27" s="19">
        <f t="shared" si="4"/>
        <v>17</v>
      </c>
      <c r="AZ27" s="19">
        <f t="shared" si="5"/>
        <v>0</v>
      </c>
    </row>
    <row r="28" spans="1:52" s="19" customFormat="1" x14ac:dyDescent="0.25">
      <c r="A28" s="16" t="s">
        <v>57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3</v>
      </c>
      <c r="I28" s="2">
        <v>1</v>
      </c>
      <c r="J28" s="2">
        <v>2</v>
      </c>
      <c r="K28" s="2">
        <v>6</v>
      </c>
      <c r="L28" s="2">
        <v>3</v>
      </c>
      <c r="M28" s="2">
        <v>3</v>
      </c>
      <c r="N28" s="2">
        <v>6</v>
      </c>
      <c r="O28" s="2">
        <v>3</v>
      </c>
      <c r="P28" s="2">
        <v>3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9</v>
      </c>
      <c r="AA28" s="2">
        <v>4</v>
      </c>
      <c r="AB28" s="2">
        <v>5</v>
      </c>
      <c r="AC28" s="2">
        <v>1</v>
      </c>
      <c r="AD28" s="2">
        <v>0</v>
      </c>
      <c r="AE28" s="2">
        <v>1</v>
      </c>
      <c r="AF28" s="2">
        <v>1</v>
      </c>
      <c r="AG28" s="2">
        <v>0</v>
      </c>
      <c r="AH28" s="2">
        <v>1</v>
      </c>
      <c r="AI28" s="2">
        <v>0</v>
      </c>
      <c r="AJ28" s="2">
        <v>0</v>
      </c>
      <c r="AK28" s="2">
        <v>0</v>
      </c>
      <c r="AL28" s="2">
        <f t="shared" si="6"/>
        <v>9</v>
      </c>
      <c r="AM28" s="2">
        <f t="shared" si="7"/>
        <v>4</v>
      </c>
      <c r="AN28" s="2">
        <f t="shared" si="2"/>
        <v>5</v>
      </c>
      <c r="AO28" s="2"/>
      <c r="AP28" s="2"/>
      <c r="AQ28" s="2"/>
      <c r="AR28" s="2"/>
      <c r="AS28" s="2"/>
      <c r="AT28" s="2"/>
      <c r="AU28" s="2"/>
      <c r="AV28" s="2"/>
      <c r="AW28" s="2"/>
      <c r="AX28" s="19">
        <f t="shared" si="3"/>
        <v>9</v>
      </c>
      <c r="AY28" s="19">
        <f t="shared" si="4"/>
        <v>4</v>
      </c>
      <c r="AZ28" s="19">
        <f t="shared" si="5"/>
        <v>5</v>
      </c>
    </row>
    <row r="29" spans="1:52" s="19" customFormat="1" x14ac:dyDescent="0.25">
      <c r="A29" s="16" t="s">
        <v>58</v>
      </c>
      <c r="B29" s="2">
        <v>3</v>
      </c>
      <c r="C29" s="2">
        <v>1</v>
      </c>
      <c r="D29" s="2">
        <f t="shared" ref="D29" si="8">B29-C29</f>
        <v>2</v>
      </c>
      <c r="E29" s="2">
        <v>0</v>
      </c>
      <c r="F29" s="2">
        <v>0</v>
      </c>
      <c r="G29" s="2">
        <f t="shared" ref="G29" si="9">E29-F29</f>
        <v>0</v>
      </c>
      <c r="H29" s="2">
        <v>9</v>
      </c>
      <c r="I29" s="2">
        <v>0</v>
      </c>
      <c r="J29" s="2">
        <f t="shared" ref="J29" si="10">H29-I29</f>
        <v>9</v>
      </c>
      <c r="K29" s="2">
        <v>29</v>
      </c>
      <c r="L29" s="2">
        <v>15</v>
      </c>
      <c r="M29" s="2">
        <f>K29-L29</f>
        <v>14</v>
      </c>
      <c r="N29" s="2">
        <v>29</v>
      </c>
      <c r="O29" s="2">
        <v>15</v>
      </c>
      <c r="P29" s="2">
        <f t="shared" ref="P29" si="11">N29-O29</f>
        <v>14</v>
      </c>
      <c r="Q29" s="2">
        <v>0</v>
      </c>
      <c r="R29" s="2">
        <v>0</v>
      </c>
      <c r="S29" s="2">
        <f t="shared" ref="S29" si="12">Q29-R29</f>
        <v>0</v>
      </c>
      <c r="T29" s="2">
        <v>0</v>
      </c>
      <c r="U29" s="2">
        <v>0</v>
      </c>
      <c r="V29" s="2">
        <f t="shared" ref="V29" si="13">T29-U29</f>
        <v>0</v>
      </c>
      <c r="W29" s="2">
        <v>0</v>
      </c>
      <c r="X29" s="2">
        <v>0</v>
      </c>
      <c r="Y29" s="2">
        <f t="shared" ref="Y29" si="14">W29-X29</f>
        <v>0</v>
      </c>
      <c r="Z29" s="2">
        <v>41</v>
      </c>
      <c r="AA29" s="2">
        <f t="shared" ref="AA29" si="15">L29+I29+F29+C29</f>
        <v>16</v>
      </c>
      <c r="AB29" s="2">
        <f t="shared" ref="AB29" si="16">Z29-AA29</f>
        <v>25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f t="shared" ref="AH29" si="17">AF29-AG29</f>
        <v>0</v>
      </c>
      <c r="AI29" s="2">
        <v>0</v>
      </c>
      <c r="AJ29" s="2">
        <v>0</v>
      </c>
      <c r="AK29" s="2">
        <f t="shared" ref="AK29" si="18">AI29-AJ29</f>
        <v>0</v>
      </c>
      <c r="AL29" s="2">
        <f t="shared" si="6"/>
        <v>41</v>
      </c>
      <c r="AM29" s="2">
        <f t="shared" si="7"/>
        <v>16</v>
      </c>
      <c r="AN29" s="2">
        <f t="shared" si="2"/>
        <v>25</v>
      </c>
      <c r="AO29" s="2">
        <v>1</v>
      </c>
      <c r="AP29" s="2">
        <v>1</v>
      </c>
      <c r="AQ29" s="2"/>
      <c r="AR29" s="2"/>
      <c r="AS29" s="2"/>
      <c r="AT29" s="2"/>
      <c r="AU29" s="2"/>
      <c r="AV29" s="2"/>
      <c r="AW29" s="2"/>
      <c r="AX29" s="19">
        <f t="shared" si="3"/>
        <v>42</v>
      </c>
      <c r="AY29" s="19">
        <f t="shared" si="4"/>
        <v>17</v>
      </c>
      <c r="AZ29" s="19">
        <f t="shared" si="5"/>
        <v>25</v>
      </c>
    </row>
    <row r="30" spans="1:52" s="19" customFormat="1" x14ac:dyDescent="0.25">
      <c r="A30" s="16" t="s">
        <v>59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14</v>
      </c>
      <c r="L30" s="2">
        <v>14</v>
      </c>
      <c r="M30" s="2">
        <v>0</v>
      </c>
      <c r="N30" s="2">
        <v>11</v>
      </c>
      <c r="O30" s="2">
        <v>11</v>
      </c>
      <c r="P30" s="2">
        <v>0</v>
      </c>
      <c r="Q30" s="2">
        <v>1</v>
      </c>
      <c r="R30" s="2">
        <v>1</v>
      </c>
      <c r="S30" s="2">
        <v>0</v>
      </c>
      <c r="T30" s="2">
        <v>1</v>
      </c>
      <c r="U30" s="2">
        <v>1</v>
      </c>
      <c r="V30" s="2">
        <v>0</v>
      </c>
      <c r="W30" s="2">
        <v>1</v>
      </c>
      <c r="X30" s="2">
        <v>1</v>
      </c>
      <c r="Y30" s="2">
        <v>0</v>
      </c>
      <c r="Z30" s="2">
        <v>14</v>
      </c>
      <c r="AA30" s="2">
        <v>14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f t="shared" si="6"/>
        <v>14</v>
      </c>
      <c r="AM30" s="2">
        <f t="shared" si="7"/>
        <v>14</v>
      </c>
      <c r="AN30" s="2">
        <f t="shared" si="2"/>
        <v>0</v>
      </c>
      <c r="AO30" s="2">
        <v>1</v>
      </c>
      <c r="AP30" s="2">
        <v>1</v>
      </c>
      <c r="AQ30" s="2"/>
      <c r="AR30" s="2"/>
      <c r="AS30" s="2"/>
      <c r="AT30" s="2"/>
      <c r="AU30" s="2"/>
      <c r="AV30" s="2"/>
      <c r="AW30" s="2"/>
      <c r="AX30" s="19">
        <f t="shared" si="3"/>
        <v>15</v>
      </c>
      <c r="AY30" s="19">
        <f t="shared" si="4"/>
        <v>15</v>
      </c>
      <c r="AZ30" s="19">
        <f t="shared" si="5"/>
        <v>0</v>
      </c>
    </row>
    <row r="31" spans="1:52" s="19" customFormat="1" x14ac:dyDescent="0.25">
      <c r="A31" s="16" t="s">
        <v>60</v>
      </c>
      <c r="B31" s="2">
        <v>2</v>
      </c>
      <c r="C31" s="2">
        <v>1</v>
      </c>
      <c r="D31" s="2">
        <v>1</v>
      </c>
      <c r="E31" s="2">
        <v>1</v>
      </c>
      <c r="F31" s="2">
        <v>1</v>
      </c>
      <c r="G31" s="2">
        <v>0</v>
      </c>
      <c r="H31" s="2">
        <v>2</v>
      </c>
      <c r="I31" s="2">
        <v>1</v>
      </c>
      <c r="J31" s="2">
        <v>1</v>
      </c>
      <c r="K31" s="2">
        <v>10</v>
      </c>
      <c r="L31" s="2">
        <v>5</v>
      </c>
      <c r="M31" s="2">
        <v>5</v>
      </c>
      <c r="N31" s="2">
        <v>10</v>
      </c>
      <c r="O31" s="2">
        <v>5</v>
      </c>
      <c r="P31" s="2">
        <v>5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15</v>
      </c>
      <c r="AA31" s="2">
        <v>8</v>
      </c>
      <c r="AB31" s="2">
        <v>7</v>
      </c>
      <c r="AC31" s="2">
        <v>8</v>
      </c>
      <c r="AD31" s="2">
        <v>0</v>
      </c>
      <c r="AE31" s="2">
        <v>8</v>
      </c>
      <c r="AF31" s="2">
        <v>3</v>
      </c>
      <c r="AG31" s="2"/>
      <c r="AH31" s="2">
        <v>3</v>
      </c>
      <c r="AI31" s="2">
        <v>0</v>
      </c>
      <c r="AJ31" s="2">
        <v>0</v>
      </c>
      <c r="AK31" s="2">
        <v>0</v>
      </c>
      <c r="AL31" s="2">
        <v>15</v>
      </c>
      <c r="AM31" s="2">
        <v>8</v>
      </c>
      <c r="AN31" s="2">
        <v>7</v>
      </c>
      <c r="AO31" s="2">
        <v>1</v>
      </c>
      <c r="AP31" s="2">
        <v>1</v>
      </c>
      <c r="AQ31" s="2"/>
      <c r="AR31" s="2"/>
      <c r="AS31" s="2"/>
      <c r="AT31" s="2"/>
      <c r="AU31" s="2"/>
      <c r="AV31" s="2"/>
      <c r="AW31" s="2"/>
      <c r="AX31" s="19">
        <f t="shared" si="3"/>
        <v>16</v>
      </c>
      <c r="AY31" s="19">
        <f t="shared" si="4"/>
        <v>9</v>
      </c>
      <c r="AZ31" s="19">
        <f t="shared" si="5"/>
        <v>7</v>
      </c>
    </row>
    <row r="32" spans="1:52" s="19" customFormat="1" x14ac:dyDescent="0.25">
      <c r="A32" s="16" t="s">
        <v>61</v>
      </c>
      <c r="B32" s="2">
        <v>0</v>
      </c>
      <c r="C32" s="2">
        <v>0</v>
      </c>
      <c r="D32" s="2">
        <v>0</v>
      </c>
      <c r="E32" s="2">
        <v>1</v>
      </c>
      <c r="F32" s="2">
        <v>1</v>
      </c>
      <c r="G32" s="2">
        <v>0</v>
      </c>
      <c r="H32" s="2">
        <v>1</v>
      </c>
      <c r="I32" s="2">
        <v>1</v>
      </c>
      <c r="J32" s="2">
        <v>0</v>
      </c>
      <c r="K32" s="2">
        <v>7</v>
      </c>
      <c r="L32" s="2">
        <v>6</v>
      </c>
      <c r="M32" s="2">
        <v>1</v>
      </c>
      <c r="N32" s="2">
        <v>7</v>
      </c>
      <c r="O32" s="2">
        <v>6</v>
      </c>
      <c r="P32" s="2">
        <v>1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9</v>
      </c>
      <c r="AA32" s="2">
        <v>8</v>
      </c>
      <c r="AB32" s="2">
        <v>1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f t="shared" si="6"/>
        <v>9</v>
      </c>
      <c r="AM32" s="2">
        <f t="shared" si="7"/>
        <v>8</v>
      </c>
      <c r="AN32" s="2">
        <f t="shared" si="2"/>
        <v>1</v>
      </c>
      <c r="AO32" s="2">
        <v>1</v>
      </c>
      <c r="AP32" s="2">
        <v>1</v>
      </c>
      <c r="AQ32" s="2"/>
      <c r="AR32" s="2"/>
      <c r="AS32" s="2"/>
      <c r="AT32" s="2"/>
      <c r="AU32" s="2"/>
      <c r="AV32" s="2"/>
      <c r="AW32" s="2"/>
      <c r="AX32" s="19">
        <f t="shared" ref="AX32:AX44" si="19">AL32+AO32+AR32+AU32</f>
        <v>10</v>
      </c>
      <c r="AY32" s="19">
        <f t="shared" ref="AY32:AY45" si="20">AM32+AP32+AS32+AV32</f>
        <v>9</v>
      </c>
      <c r="AZ32" s="19">
        <f t="shared" ref="AZ32:AZ45" si="21">AN32+AQ32+AT32+AW32</f>
        <v>1</v>
      </c>
    </row>
    <row r="33" spans="1:52" s="19" customFormat="1" x14ac:dyDescent="0.25">
      <c r="A33" s="16" t="s">
        <v>62</v>
      </c>
      <c r="B33" s="2">
        <v>8</v>
      </c>
      <c r="C33" s="2">
        <v>0</v>
      </c>
      <c r="D33" s="2">
        <v>8</v>
      </c>
      <c r="E33" s="2">
        <v>8</v>
      </c>
      <c r="F33" s="2">
        <v>0</v>
      </c>
      <c r="G33" s="2">
        <v>8</v>
      </c>
      <c r="H33" s="2">
        <v>1</v>
      </c>
      <c r="I33" s="2">
        <v>0</v>
      </c>
      <c r="J33" s="2">
        <v>1</v>
      </c>
      <c r="K33" s="2">
        <v>23</v>
      </c>
      <c r="L33" s="2">
        <v>3</v>
      </c>
      <c r="M33" s="2">
        <v>20</v>
      </c>
      <c r="N33" s="2">
        <v>23</v>
      </c>
      <c r="O33" s="2">
        <v>3</v>
      </c>
      <c r="P33" s="2">
        <v>20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40</v>
      </c>
      <c r="AA33" s="2">
        <v>3</v>
      </c>
      <c r="AB33" s="2">
        <v>37</v>
      </c>
      <c r="AC33" s="2">
        <v>1</v>
      </c>
      <c r="AD33" s="2">
        <v>0</v>
      </c>
      <c r="AE33" s="2">
        <v>1</v>
      </c>
      <c r="AF33" s="2">
        <v>0</v>
      </c>
      <c r="AG33" s="2">
        <v>0</v>
      </c>
      <c r="AH33" s="2">
        <v>0</v>
      </c>
      <c r="AI33" s="2">
        <v>1</v>
      </c>
      <c r="AJ33" s="2">
        <v>0</v>
      </c>
      <c r="AK33" s="2">
        <v>1</v>
      </c>
      <c r="AL33" s="2">
        <f t="shared" si="6"/>
        <v>41</v>
      </c>
      <c r="AM33" s="2">
        <f t="shared" si="7"/>
        <v>3</v>
      </c>
      <c r="AN33" s="2">
        <f t="shared" si="2"/>
        <v>38</v>
      </c>
      <c r="AO33" s="2"/>
      <c r="AP33" s="2"/>
      <c r="AQ33" s="2"/>
      <c r="AR33" s="2">
        <v>1</v>
      </c>
      <c r="AS33" s="2">
        <v>1</v>
      </c>
      <c r="AT33" s="2">
        <v>0</v>
      </c>
      <c r="AU33" s="2"/>
      <c r="AV33" s="2"/>
      <c r="AW33" s="2"/>
      <c r="AX33" s="19">
        <f t="shared" si="19"/>
        <v>42</v>
      </c>
      <c r="AY33" s="19">
        <f t="shared" si="20"/>
        <v>4</v>
      </c>
      <c r="AZ33" s="19">
        <f t="shared" si="21"/>
        <v>38</v>
      </c>
    </row>
    <row r="34" spans="1:52" s="19" customFormat="1" x14ac:dyDescent="0.25">
      <c r="A34" s="16" t="s">
        <v>63</v>
      </c>
      <c r="B34" s="2">
        <v>3</v>
      </c>
      <c r="C34" s="2">
        <v>0</v>
      </c>
      <c r="D34" s="2">
        <v>3</v>
      </c>
      <c r="E34" s="2">
        <v>0</v>
      </c>
      <c r="F34" s="2">
        <v>0</v>
      </c>
      <c r="G34" s="2">
        <v>0</v>
      </c>
      <c r="H34" s="2">
        <v>2</v>
      </c>
      <c r="I34" s="2">
        <v>0</v>
      </c>
      <c r="J34" s="2">
        <v>2</v>
      </c>
      <c r="K34" s="2">
        <v>14</v>
      </c>
      <c r="L34" s="2">
        <v>0</v>
      </c>
      <c r="M34" s="2">
        <v>14</v>
      </c>
      <c r="N34" s="2">
        <v>14</v>
      </c>
      <c r="O34" s="2">
        <v>0</v>
      </c>
      <c r="P34" s="2">
        <v>14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19</v>
      </c>
      <c r="AA34" s="2">
        <v>0</v>
      </c>
      <c r="AB34" s="2">
        <v>19</v>
      </c>
      <c r="AC34" s="2">
        <v>30</v>
      </c>
      <c r="AD34" s="2">
        <v>0</v>
      </c>
      <c r="AE34" s="2">
        <v>30</v>
      </c>
      <c r="AF34" s="2">
        <v>9</v>
      </c>
      <c r="AG34" s="2">
        <v>0</v>
      </c>
      <c r="AH34" s="2">
        <v>9</v>
      </c>
      <c r="AI34" s="2">
        <v>0</v>
      </c>
      <c r="AJ34" s="2">
        <v>0</v>
      </c>
      <c r="AK34" s="2">
        <v>0</v>
      </c>
      <c r="AL34" s="2">
        <f t="shared" si="6"/>
        <v>19</v>
      </c>
      <c r="AM34" s="2">
        <f t="shared" si="7"/>
        <v>0</v>
      </c>
      <c r="AN34" s="2">
        <f t="shared" si="2"/>
        <v>19</v>
      </c>
      <c r="AO34" s="2"/>
      <c r="AP34" s="2"/>
      <c r="AQ34" s="2"/>
      <c r="AR34" s="2"/>
      <c r="AS34" s="2"/>
      <c r="AT34" s="2"/>
      <c r="AU34" s="2"/>
      <c r="AV34" s="2"/>
      <c r="AW34" s="2"/>
      <c r="AX34" s="19">
        <f t="shared" si="19"/>
        <v>19</v>
      </c>
      <c r="AY34" s="19">
        <f t="shared" si="20"/>
        <v>0</v>
      </c>
      <c r="AZ34" s="19">
        <f t="shared" si="21"/>
        <v>19</v>
      </c>
    </row>
    <row r="35" spans="1:52" s="19" customFormat="1" x14ac:dyDescent="0.25">
      <c r="A35" s="16" t="s">
        <v>64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9</v>
      </c>
      <c r="L35" s="2">
        <v>9</v>
      </c>
      <c r="M35" s="2">
        <v>0</v>
      </c>
      <c r="N35" s="2">
        <v>8</v>
      </c>
      <c r="O35" s="2">
        <v>8</v>
      </c>
      <c r="P35" s="2">
        <v>0</v>
      </c>
      <c r="Q35" s="2">
        <v>0</v>
      </c>
      <c r="R35" s="2">
        <v>0</v>
      </c>
      <c r="S35" s="2">
        <v>0</v>
      </c>
      <c r="T35" s="2">
        <v>1</v>
      </c>
      <c r="U35" s="2">
        <v>1</v>
      </c>
      <c r="V35" s="2">
        <v>0</v>
      </c>
      <c r="W35" s="2">
        <v>0</v>
      </c>
      <c r="X35" s="2">
        <v>0</v>
      </c>
      <c r="Y35" s="2">
        <v>0</v>
      </c>
      <c r="Z35" s="2">
        <v>9</v>
      </c>
      <c r="AA35" s="2">
        <v>9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9</v>
      </c>
      <c r="AM35" s="2">
        <v>9</v>
      </c>
      <c r="AN35" s="2">
        <v>0</v>
      </c>
      <c r="AO35" s="2">
        <v>2</v>
      </c>
      <c r="AP35" s="2">
        <v>2</v>
      </c>
      <c r="AQ35" s="2"/>
      <c r="AR35" s="2"/>
      <c r="AS35" s="2"/>
      <c r="AT35" s="2"/>
      <c r="AU35" s="2"/>
      <c r="AV35" s="2"/>
      <c r="AW35" s="2"/>
      <c r="AX35" s="19">
        <f t="shared" si="19"/>
        <v>11</v>
      </c>
      <c r="AY35" s="19">
        <f t="shared" si="20"/>
        <v>11</v>
      </c>
      <c r="AZ35" s="19">
        <f t="shared" si="21"/>
        <v>0</v>
      </c>
    </row>
    <row r="36" spans="1:52" s="19" customFormat="1" x14ac:dyDescent="0.25">
      <c r="A36" s="16" t="s">
        <v>65</v>
      </c>
      <c r="B36" s="2">
        <v>0</v>
      </c>
      <c r="C36" s="2">
        <v>0</v>
      </c>
      <c r="D36" s="2">
        <v>0</v>
      </c>
      <c r="E36" s="2">
        <v>2</v>
      </c>
      <c r="F36" s="2">
        <v>0</v>
      </c>
      <c r="G36" s="2">
        <v>2</v>
      </c>
      <c r="H36" s="2">
        <v>10</v>
      </c>
      <c r="I36" s="2">
        <v>0</v>
      </c>
      <c r="J36" s="2">
        <v>10</v>
      </c>
      <c r="K36" s="2">
        <v>19</v>
      </c>
      <c r="L36" s="2">
        <v>0</v>
      </c>
      <c r="M36" s="2">
        <v>19</v>
      </c>
      <c r="N36" s="2">
        <v>19</v>
      </c>
      <c r="O36" s="2">
        <v>0</v>
      </c>
      <c r="P36" s="2">
        <v>19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31</v>
      </c>
      <c r="AA36" s="2">
        <v>0</v>
      </c>
      <c r="AB36" s="2">
        <v>31</v>
      </c>
      <c r="AC36" s="2">
        <v>4</v>
      </c>
      <c r="AD36" s="2">
        <v>0</v>
      </c>
      <c r="AE36" s="2">
        <v>4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31</v>
      </c>
      <c r="AM36" s="2">
        <v>0</v>
      </c>
      <c r="AN36" s="2">
        <v>31</v>
      </c>
      <c r="AO36" s="2">
        <v>1</v>
      </c>
      <c r="AP36" s="2"/>
      <c r="AQ36" s="2">
        <v>1</v>
      </c>
      <c r="AR36" s="2"/>
      <c r="AS36" s="2"/>
      <c r="AT36" s="2"/>
      <c r="AU36" s="2"/>
      <c r="AV36" s="2"/>
      <c r="AW36" s="2"/>
      <c r="AX36" s="19">
        <f t="shared" si="19"/>
        <v>32</v>
      </c>
      <c r="AY36" s="19">
        <f t="shared" si="20"/>
        <v>0</v>
      </c>
      <c r="AZ36" s="19">
        <f t="shared" si="21"/>
        <v>32</v>
      </c>
    </row>
    <row r="37" spans="1:52" s="19" customFormat="1" x14ac:dyDescent="0.25">
      <c r="A37" s="16" t="s">
        <v>66</v>
      </c>
      <c r="B37" s="2">
        <v>2</v>
      </c>
      <c r="C37" s="2">
        <v>2</v>
      </c>
      <c r="D37" s="2">
        <v>0</v>
      </c>
      <c r="E37" s="2">
        <v>0</v>
      </c>
      <c r="F37" s="2">
        <v>0</v>
      </c>
      <c r="G37" s="2">
        <v>0</v>
      </c>
      <c r="H37" s="2">
        <v>1</v>
      </c>
      <c r="I37" s="2">
        <v>0</v>
      </c>
      <c r="J37" s="2">
        <v>1</v>
      </c>
      <c r="K37" s="2">
        <v>12</v>
      </c>
      <c r="L37" s="2">
        <v>8</v>
      </c>
      <c r="M37" s="2">
        <v>4</v>
      </c>
      <c r="N37" s="2">
        <v>10</v>
      </c>
      <c r="O37" s="2">
        <v>6</v>
      </c>
      <c r="P37" s="2">
        <v>4</v>
      </c>
      <c r="Q37" s="2">
        <v>0</v>
      </c>
      <c r="R37" s="2">
        <v>0</v>
      </c>
      <c r="S37" s="2">
        <v>0</v>
      </c>
      <c r="T37" s="2">
        <v>1</v>
      </c>
      <c r="U37" s="2">
        <v>1</v>
      </c>
      <c r="V37" s="2">
        <v>0</v>
      </c>
      <c r="W37" s="2">
        <v>1</v>
      </c>
      <c r="X37" s="2">
        <v>1</v>
      </c>
      <c r="Y37" s="2">
        <v>0</v>
      </c>
      <c r="Z37" s="2">
        <v>15</v>
      </c>
      <c r="AA37" s="2">
        <v>10</v>
      </c>
      <c r="AB37" s="2">
        <v>5</v>
      </c>
      <c r="AC37" s="2">
        <v>1</v>
      </c>
      <c r="AD37" s="2">
        <v>0</v>
      </c>
      <c r="AE37" s="2">
        <v>1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15</v>
      </c>
      <c r="AM37" s="2">
        <v>10</v>
      </c>
      <c r="AN37" s="2">
        <v>5</v>
      </c>
      <c r="AO37" s="2"/>
      <c r="AP37" s="2"/>
      <c r="AQ37" s="2"/>
      <c r="AR37" s="2"/>
      <c r="AS37" s="2"/>
      <c r="AT37" s="2"/>
      <c r="AU37" s="2"/>
      <c r="AV37" s="2"/>
      <c r="AW37" s="2"/>
      <c r="AX37" s="19">
        <f t="shared" si="19"/>
        <v>15</v>
      </c>
      <c r="AY37" s="19">
        <f t="shared" si="20"/>
        <v>10</v>
      </c>
      <c r="AZ37" s="19">
        <f t="shared" si="21"/>
        <v>5</v>
      </c>
    </row>
    <row r="38" spans="1:52" s="19" customFormat="1" x14ac:dyDescent="0.25">
      <c r="A38" s="16" t="s">
        <v>67</v>
      </c>
      <c r="B38" s="2">
        <v>0</v>
      </c>
      <c r="C38" s="2">
        <v>0</v>
      </c>
      <c r="D38" s="2">
        <v>0</v>
      </c>
      <c r="E38" s="2">
        <v>1</v>
      </c>
      <c r="F38" s="2">
        <v>0</v>
      </c>
      <c r="G38" s="2">
        <v>1</v>
      </c>
      <c r="H38" s="2">
        <v>7</v>
      </c>
      <c r="I38" s="2">
        <v>0</v>
      </c>
      <c r="J38" s="2">
        <v>7</v>
      </c>
      <c r="K38" s="2">
        <v>16</v>
      </c>
      <c r="L38" s="2">
        <v>3</v>
      </c>
      <c r="M38" s="2">
        <v>13</v>
      </c>
      <c r="N38" s="2">
        <v>16</v>
      </c>
      <c r="O38" s="2">
        <v>3</v>
      </c>
      <c r="P38" s="2">
        <v>13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24</v>
      </c>
      <c r="AA38" s="2">
        <v>3</v>
      </c>
      <c r="AB38" s="2">
        <v>21</v>
      </c>
      <c r="AC38" s="2">
        <v>1</v>
      </c>
      <c r="AD38" s="2">
        <v>0</v>
      </c>
      <c r="AE38" s="2">
        <v>1</v>
      </c>
      <c r="AF38" s="2">
        <v>1</v>
      </c>
      <c r="AG38" s="2">
        <v>0</v>
      </c>
      <c r="AH38" s="2">
        <v>1</v>
      </c>
      <c r="AI38" s="2">
        <v>0</v>
      </c>
      <c r="AJ38" s="2">
        <v>0</v>
      </c>
      <c r="AK38" s="2">
        <v>0</v>
      </c>
      <c r="AL38" s="2">
        <v>24</v>
      </c>
      <c r="AM38" s="2">
        <v>3</v>
      </c>
      <c r="AN38" s="2">
        <v>21</v>
      </c>
      <c r="AO38" s="2"/>
      <c r="AP38" s="2"/>
      <c r="AQ38" s="2"/>
      <c r="AR38" s="2"/>
      <c r="AS38" s="2"/>
      <c r="AT38" s="2"/>
      <c r="AU38" s="2"/>
      <c r="AV38" s="2"/>
      <c r="AW38" s="2"/>
      <c r="AX38" s="19">
        <f t="shared" si="19"/>
        <v>24</v>
      </c>
      <c r="AY38" s="19">
        <f t="shared" si="20"/>
        <v>3</v>
      </c>
      <c r="AZ38" s="19">
        <f t="shared" si="21"/>
        <v>21</v>
      </c>
    </row>
    <row r="39" spans="1:52" s="19" customFormat="1" x14ac:dyDescent="0.25">
      <c r="A39" s="16" t="s">
        <v>68</v>
      </c>
      <c r="B39" s="2">
        <v>0</v>
      </c>
      <c r="C39" s="2">
        <v>0</v>
      </c>
      <c r="D39" s="2">
        <v>0</v>
      </c>
      <c r="E39" s="2">
        <v>2</v>
      </c>
      <c r="F39" s="2">
        <v>0</v>
      </c>
      <c r="G39" s="2">
        <v>2</v>
      </c>
      <c r="H39" s="2">
        <v>4</v>
      </c>
      <c r="I39" s="2">
        <v>0</v>
      </c>
      <c r="J39" s="2">
        <v>4</v>
      </c>
      <c r="K39" s="2">
        <v>10</v>
      </c>
      <c r="L39" s="2">
        <v>2</v>
      </c>
      <c r="M39" s="2">
        <v>8</v>
      </c>
      <c r="N39" s="2">
        <v>10</v>
      </c>
      <c r="O39" s="2">
        <v>2</v>
      </c>
      <c r="P39" s="2">
        <v>8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16</v>
      </c>
      <c r="AA39" s="2">
        <v>2</v>
      </c>
      <c r="AB39" s="2">
        <v>14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f t="shared" si="6"/>
        <v>16</v>
      </c>
      <c r="AM39" s="2">
        <f t="shared" si="7"/>
        <v>2</v>
      </c>
      <c r="AN39" s="2">
        <f t="shared" si="2"/>
        <v>14</v>
      </c>
      <c r="AO39" s="2">
        <v>1</v>
      </c>
      <c r="AP39" s="2">
        <v>1</v>
      </c>
      <c r="AQ39" s="2"/>
      <c r="AR39" s="2"/>
      <c r="AS39" s="2"/>
      <c r="AT39" s="2"/>
      <c r="AU39" s="2"/>
      <c r="AV39" s="2"/>
      <c r="AW39" s="2"/>
      <c r="AX39" s="19">
        <f t="shared" si="19"/>
        <v>17</v>
      </c>
      <c r="AY39" s="19">
        <f t="shared" si="20"/>
        <v>3</v>
      </c>
      <c r="AZ39" s="19">
        <f t="shared" si="21"/>
        <v>14</v>
      </c>
    </row>
    <row r="40" spans="1:52" s="19" customFormat="1" x14ac:dyDescent="0.25">
      <c r="A40" s="16" t="s">
        <v>69</v>
      </c>
      <c r="B40" s="11">
        <v>1</v>
      </c>
      <c r="C40" s="11">
        <v>1</v>
      </c>
      <c r="D40" s="11">
        <v>0</v>
      </c>
      <c r="E40" s="11">
        <v>0</v>
      </c>
      <c r="F40" s="11">
        <v>0</v>
      </c>
      <c r="G40" s="11">
        <v>0</v>
      </c>
      <c r="H40" s="11">
        <v>2</v>
      </c>
      <c r="I40" s="11">
        <v>2</v>
      </c>
      <c r="J40" s="2">
        <v>0</v>
      </c>
      <c r="K40" s="2">
        <v>33</v>
      </c>
      <c r="L40" s="2">
        <v>30</v>
      </c>
      <c r="M40" s="2">
        <v>3</v>
      </c>
      <c r="N40" s="2">
        <v>27</v>
      </c>
      <c r="O40" s="2">
        <v>24</v>
      </c>
      <c r="P40" s="2">
        <v>3</v>
      </c>
      <c r="Q40" s="11">
        <v>2</v>
      </c>
      <c r="R40" s="11">
        <v>2</v>
      </c>
      <c r="S40" s="11">
        <v>0</v>
      </c>
      <c r="T40" s="11">
        <v>2</v>
      </c>
      <c r="U40" s="11">
        <v>2</v>
      </c>
      <c r="V40" s="11">
        <v>0</v>
      </c>
      <c r="W40" s="11">
        <v>2</v>
      </c>
      <c r="X40" s="11">
        <v>2</v>
      </c>
      <c r="Y40" s="11">
        <v>0</v>
      </c>
      <c r="Z40" s="2">
        <v>36</v>
      </c>
      <c r="AA40" s="2">
        <v>33</v>
      </c>
      <c r="AB40" s="2">
        <v>3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1</v>
      </c>
      <c r="AJ40" s="2">
        <v>1</v>
      </c>
      <c r="AK40" s="2">
        <v>0</v>
      </c>
      <c r="AL40" s="2">
        <f t="shared" si="6"/>
        <v>37</v>
      </c>
      <c r="AM40" s="2">
        <f t="shared" si="7"/>
        <v>34</v>
      </c>
      <c r="AN40" s="2">
        <f t="shared" si="2"/>
        <v>3</v>
      </c>
      <c r="AO40" s="2">
        <v>2</v>
      </c>
      <c r="AP40" s="2">
        <v>2</v>
      </c>
      <c r="AQ40" s="2"/>
      <c r="AR40" s="2">
        <v>1</v>
      </c>
      <c r="AS40" s="2">
        <v>1</v>
      </c>
      <c r="AT40" s="2"/>
      <c r="AU40" s="2">
        <v>1</v>
      </c>
      <c r="AV40" s="2">
        <v>1</v>
      </c>
      <c r="AW40" s="2"/>
      <c r="AX40" s="19">
        <f t="shared" si="19"/>
        <v>41</v>
      </c>
      <c r="AY40" s="19">
        <f t="shared" si="20"/>
        <v>38</v>
      </c>
      <c r="AZ40" s="19">
        <f t="shared" si="21"/>
        <v>3</v>
      </c>
    </row>
    <row r="41" spans="1:52" s="19" customFormat="1" x14ac:dyDescent="0.25">
      <c r="A41" s="16" t="s">
        <v>70</v>
      </c>
      <c r="B41" s="2">
        <v>0</v>
      </c>
      <c r="C41" s="2">
        <v>0</v>
      </c>
      <c r="D41" s="2">
        <v>0</v>
      </c>
      <c r="E41" s="2">
        <v>1</v>
      </c>
      <c r="F41" s="2">
        <v>0</v>
      </c>
      <c r="G41" s="2">
        <v>1</v>
      </c>
      <c r="H41" s="2">
        <v>4</v>
      </c>
      <c r="I41" s="2">
        <v>0</v>
      </c>
      <c r="J41" s="2">
        <v>4</v>
      </c>
      <c r="K41" s="2">
        <v>7</v>
      </c>
      <c r="L41" s="2">
        <v>2</v>
      </c>
      <c r="M41" s="2">
        <v>5</v>
      </c>
      <c r="N41" s="2">
        <v>7</v>
      </c>
      <c r="O41" s="2">
        <v>2</v>
      </c>
      <c r="P41" s="2">
        <v>5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12</v>
      </c>
      <c r="AA41" s="2">
        <v>2</v>
      </c>
      <c r="AB41" s="2">
        <v>10</v>
      </c>
      <c r="AC41" s="2">
        <v>5</v>
      </c>
      <c r="AD41" s="2">
        <v>0</v>
      </c>
      <c r="AE41" s="2">
        <v>5</v>
      </c>
      <c r="AF41" s="2">
        <v>1</v>
      </c>
      <c r="AG41" s="2">
        <v>0</v>
      </c>
      <c r="AH41" s="2">
        <v>1</v>
      </c>
      <c r="AI41" s="2">
        <v>0</v>
      </c>
      <c r="AJ41" s="2">
        <v>0</v>
      </c>
      <c r="AK41" s="2">
        <v>0</v>
      </c>
      <c r="AL41" s="2">
        <f t="shared" si="6"/>
        <v>12</v>
      </c>
      <c r="AM41" s="2">
        <f t="shared" si="7"/>
        <v>2</v>
      </c>
      <c r="AN41" s="2">
        <f t="shared" si="2"/>
        <v>10</v>
      </c>
      <c r="AO41" s="2"/>
      <c r="AP41" s="2"/>
      <c r="AQ41" s="2"/>
      <c r="AR41" s="2"/>
      <c r="AS41" s="2"/>
      <c r="AT41" s="2"/>
      <c r="AU41" s="2"/>
      <c r="AV41" s="2"/>
      <c r="AW41" s="2"/>
      <c r="AX41" s="19">
        <f t="shared" si="19"/>
        <v>12</v>
      </c>
      <c r="AY41" s="19">
        <f t="shared" si="20"/>
        <v>2</v>
      </c>
      <c r="AZ41" s="19">
        <f t="shared" si="21"/>
        <v>10</v>
      </c>
    </row>
    <row r="42" spans="1:52" s="19" customFormat="1" x14ac:dyDescent="0.25">
      <c r="A42" s="16" t="s">
        <v>71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2</v>
      </c>
      <c r="I42" s="2">
        <v>0</v>
      </c>
      <c r="J42" s="2">
        <v>2</v>
      </c>
      <c r="K42" s="2">
        <v>12</v>
      </c>
      <c r="L42" s="2">
        <v>0</v>
      </c>
      <c r="M42" s="2">
        <v>12</v>
      </c>
      <c r="N42" s="2">
        <v>12</v>
      </c>
      <c r="O42" s="2">
        <v>0</v>
      </c>
      <c r="P42" s="2">
        <v>12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14</v>
      </c>
      <c r="AA42" s="2">
        <v>0</v>
      </c>
      <c r="AB42" s="2">
        <v>14</v>
      </c>
      <c r="AC42" s="2">
        <v>2</v>
      </c>
      <c r="AD42" s="2">
        <v>0</v>
      </c>
      <c r="AE42" s="2">
        <v>2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f t="shared" si="6"/>
        <v>14</v>
      </c>
      <c r="AM42" s="2">
        <f t="shared" si="7"/>
        <v>0</v>
      </c>
      <c r="AN42" s="2">
        <f t="shared" si="2"/>
        <v>14</v>
      </c>
      <c r="AO42" s="2"/>
      <c r="AP42" s="2"/>
      <c r="AQ42" s="2"/>
      <c r="AR42" s="2"/>
      <c r="AS42" s="2"/>
      <c r="AT42" s="2"/>
      <c r="AU42" s="2"/>
      <c r="AV42" s="2"/>
      <c r="AW42" s="2"/>
      <c r="AX42" s="19">
        <f t="shared" si="19"/>
        <v>14</v>
      </c>
      <c r="AY42" s="19">
        <f t="shared" si="20"/>
        <v>0</v>
      </c>
      <c r="AZ42" s="19">
        <f t="shared" si="21"/>
        <v>14</v>
      </c>
    </row>
    <row r="43" spans="1:52" s="19" customFormat="1" x14ac:dyDescent="0.25">
      <c r="A43" s="16" t="s">
        <v>72</v>
      </c>
      <c r="B43" s="2">
        <v>2</v>
      </c>
      <c r="C43" s="2">
        <v>0</v>
      </c>
      <c r="D43" s="2">
        <v>2</v>
      </c>
      <c r="E43" s="2">
        <v>2</v>
      </c>
      <c r="F43" s="2">
        <v>0</v>
      </c>
      <c r="G43" s="2">
        <v>2</v>
      </c>
      <c r="H43" s="2">
        <v>6</v>
      </c>
      <c r="I43" s="2">
        <v>0</v>
      </c>
      <c r="J43" s="2">
        <v>6</v>
      </c>
      <c r="K43" s="2">
        <v>30</v>
      </c>
      <c r="L43" s="2">
        <v>4</v>
      </c>
      <c r="M43" s="2">
        <v>26</v>
      </c>
      <c r="N43" s="2">
        <v>30</v>
      </c>
      <c r="O43" s="2">
        <v>4</v>
      </c>
      <c r="P43" s="2">
        <v>26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40</v>
      </c>
      <c r="AA43" s="2">
        <v>4</v>
      </c>
      <c r="AB43" s="2">
        <v>36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1</v>
      </c>
      <c r="AJ43" s="2">
        <v>1</v>
      </c>
      <c r="AK43" s="2">
        <v>0</v>
      </c>
      <c r="AL43" s="2">
        <f t="shared" si="6"/>
        <v>41</v>
      </c>
      <c r="AM43" s="2">
        <f t="shared" si="7"/>
        <v>5</v>
      </c>
      <c r="AN43" s="2">
        <f t="shared" si="2"/>
        <v>36</v>
      </c>
      <c r="AO43" s="2">
        <v>2</v>
      </c>
      <c r="AP43" s="2">
        <v>1</v>
      </c>
      <c r="AQ43" s="2">
        <v>1</v>
      </c>
      <c r="AR43" s="2"/>
      <c r="AS43" s="2"/>
      <c r="AT43" s="2"/>
      <c r="AU43" s="2"/>
      <c r="AV43" s="2"/>
      <c r="AW43" s="2"/>
      <c r="AX43" s="19">
        <f t="shared" si="19"/>
        <v>43</v>
      </c>
      <c r="AY43" s="19">
        <f t="shared" si="20"/>
        <v>6</v>
      </c>
      <c r="AZ43" s="19">
        <f t="shared" si="21"/>
        <v>37</v>
      </c>
    </row>
    <row r="44" spans="1:52" s="19" customFormat="1" x14ac:dyDescent="0.25">
      <c r="A44" s="16" t="s">
        <v>73</v>
      </c>
      <c r="B44" s="2">
        <v>4</v>
      </c>
      <c r="C44" s="2">
        <v>0</v>
      </c>
      <c r="D44" s="2">
        <v>4</v>
      </c>
      <c r="E44" s="2">
        <v>2</v>
      </c>
      <c r="F44" s="2">
        <v>0</v>
      </c>
      <c r="G44" s="2">
        <v>2</v>
      </c>
      <c r="H44" s="2">
        <v>2</v>
      </c>
      <c r="I44" s="2">
        <v>0</v>
      </c>
      <c r="J44" s="2">
        <v>2</v>
      </c>
      <c r="K44" s="2">
        <v>18</v>
      </c>
      <c r="L44" s="2">
        <v>0</v>
      </c>
      <c r="M44" s="2">
        <v>18</v>
      </c>
      <c r="N44" s="2">
        <v>18</v>
      </c>
      <c r="O44" s="2">
        <v>0</v>
      </c>
      <c r="P44" s="2">
        <v>18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26</v>
      </c>
      <c r="AA44" s="2">
        <v>0</v>
      </c>
      <c r="AB44" s="2">
        <v>26</v>
      </c>
      <c r="AC44" s="2">
        <v>12</v>
      </c>
      <c r="AD44" s="2">
        <v>0</v>
      </c>
      <c r="AE44" s="2">
        <v>12</v>
      </c>
      <c r="AF44" s="2">
        <v>2</v>
      </c>
      <c r="AG44" s="2">
        <v>0</v>
      </c>
      <c r="AH44" s="2">
        <v>2</v>
      </c>
      <c r="AI44" s="2">
        <v>2</v>
      </c>
      <c r="AJ44" s="2">
        <v>0</v>
      </c>
      <c r="AK44" s="2">
        <v>2</v>
      </c>
      <c r="AL44" s="2">
        <f t="shared" si="6"/>
        <v>28</v>
      </c>
      <c r="AM44" s="2">
        <f t="shared" si="7"/>
        <v>0</v>
      </c>
      <c r="AN44" s="2">
        <f t="shared" si="2"/>
        <v>28</v>
      </c>
      <c r="AO44" s="2"/>
      <c r="AP44" s="2"/>
      <c r="AQ44" s="2"/>
      <c r="AR44" s="2"/>
      <c r="AS44" s="2"/>
      <c r="AT44" s="2"/>
      <c r="AU44" s="2"/>
      <c r="AV44" s="2"/>
      <c r="AW44" s="2"/>
      <c r="AX44" s="19">
        <f t="shared" si="19"/>
        <v>28</v>
      </c>
      <c r="AY44" s="19">
        <f t="shared" si="20"/>
        <v>0</v>
      </c>
      <c r="AZ44" s="19">
        <f t="shared" si="21"/>
        <v>28</v>
      </c>
    </row>
    <row r="45" spans="1:52" s="19" customFormat="1" x14ac:dyDescent="0.25">
      <c r="A45" s="16" t="s">
        <v>74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17</v>
      </c>
      <c r="L45" s="2">
        <v>11</v>
      </c>
      <c r="M45" s="2">
        <v>6</v>
      </c>
      <c r="N45" s="2">
        <v>16</v>
      </c>
      <c r="O45" s="2">
        <v>10</v>
      </c>
      <c r="P45" s="2">
        <v>6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1</v>
      </c>
      <c r="X45" s="2">
        <v>1</v>
      </c>
      <c r="Y45" s="2">
        <v>0</v>
      </c>
      <c r="Z45" s="2">
        <v>17</v>
      </c>
      <c r="AA45" s="2">
        <v>11</v>
      </c>
      <c r="AB45" s="2">
        <v>6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1</v>
      </c>
      <c r="AJ45" s="2">
        <v>1</v>
      </c>
      <c r="AK45" s="2">
        <v>0</v>
      </c>
      <c r="AL45" s="2">
        <f t="shared" si="6"/>
        <v>18</v>
      </c>
      <c r="AM45" s="2">
        <f t="shared" si="7"/>
        <v>12</v>
      </c>
      <c r="AN45" s="2">
        <f t="shared" si="2"/>
        <v>6</v>
      </c>
      <c r="AO45" s="2"/>
      <c r="AP45" s="2"/>
      <c r="AQ45" s="2"/>
      <c r="AR45" s="2"/>
      <c r="AS45" s="2"/>
      <c r="AT45" s="2"/>
      <c r="AU45" s="2"/>
      <c r="AV45" s="2"/>
      <c r="AW45" s="2"/>
      <c r="AX45" s="19">
        <f>AL45+AO45+AR45+AU45</f>
        <v>18</v>
      </c>
      <c r="AY45" s="19">
        <f t="shared" si="20"/>
        <v>12</v>
      </c>
      <c r="AZ45" s="19">
        <f t="shared" si="21"/>
        <v>6</v>
      </c>
    </row>
    <row r="46" spans="1:52" x14ac:dyDescent="0.25">
      <c r="B46" s="22">
        <f t="shared" ref="B46:AB46" si="22">SUM(B4:B45)</f>
        <v>34</v>
      </c>
      <c r="C46" s="22">
        <f t="shared" si="22"/>
        <v>11</v>
      </c>
      <c r="D46" s="22">
        <f t="shared" si="22"/>
        <v>23</v>
      </c>
      <c r="E46" s="22">
        <f t="shared" si="22"/>
        <v>28</v>
      </c>
      <c r="F46" s="22">
        <f t="shared" si="22"/>
        <v>6</v>
      </c>
      <c r="G46" s="22">
        <f t="shared" si="22"/>
        <v>22</v>
      </c>
      <c r="H46" s="22">
        <f t="shared" si="22"/>
        <v>112</v>
      </c>
      <c r="I46" s="22">
        <f t="shared" si="22"/>
        <v>18</v>
      </c>
      <c r="J46" s="22">
        <f t="shared" si="22"/>
        <v>94</v>
      </c>
      <c r="K46" s="22">
        <f t="shared" si="22"/>
        <v>644</v>
      </c>
      <c r="L46" s="22">
        <f t="shared" si="22"/>
        <v>324</v>
      </c>
      <c r="M46" s="22">
        <f t="shared" si="22"/>
        <v>320</v>
      </c>
      <c r="N46" s="22">
        <f t="shared" si="22"/>
        <v>605</v>
      </c>
      <c r="O46" s="22">
        <f t="shared" si="22"/>
        <v>285</v>
      </c>
      <c r="P46" s="22">
        <f t="shared" si="22"/>
        <v>320</v>
      </c>
      <c r="Q46" s="22">
        <f t="shared" si="22"/>
        <v>8</v>
      </c>
      <c r="R46" s="22">
        <f t="shared" si="22"/>
        <v>8</v>
      </c>
      <c r="S46" s="22">
        <f t="shared" si="22"/>
        <v>0</v>
      </c>
      <c r="T46" s="22">
        <f>SUM(T4:T45)</f>
        <v>14</v>
      </c>
      <c r="U46" s="22">
        <f t="shared" si="22"/>
        <v>14</v>
      </c>
      <c r="V46" s="22">
        <f t="shared" si="22"/>
        <v>0</v>
      </c>
      <c r="W46" s="22">
        <f t="shared" si="22"/>
        <v>17</v>
      </c>
      <c r="X46" s="22">
        <f t="shared" si="22"/>
        <v>17</v>
      </c>
      <c r="Y46" s="22">
        <f t="shared" si="22"/>
        <v>0</v>
      </c>
      <c r="Z46" s="22">
        <f t="shared" si="22"/>
        <v>818</v>
      </c>
      <c r="AA46" s="22">
        <f t="shared" si="22"/>
        <v>359</v>
      </c>
      <c r="AB46" s="22">
        <f t="shared" si="22"/>
        <v>459</v>
      </c>
      <c r="AC46" s="22">
        <f t="shared" ref="AC46" si="23">SUM(AC4:AC45)</f>
        <v>146</v>
      </c>
      <c r="AD46" s="22">
        <f t="shared" ref="AD46" si="24">SUM(AD4:AD45)</f>
        <v>0</v>
      </c>
      <c r="AE46" s="22">
        <f t="shared" ref="AE46" si="25">SUM(AE4:AE45)</f>
        <v>146</v>
      </c>
      <c r="AF46" s="22">
        <f t="shared" ref="AF46" si="26">SUM(AF4:AF45)</f>
        <v>33</v>
      </c>
      <c r="AG46" s="22">
        <f t="shared" ref="AG46" si="27">SUM(AG4:AG45)</f>
        <v>0</v>
      </c>
      <c r="AH46" s="22">
        <f t="shared" ref="AH46" si="28">SUM(AH4:AH45)</f>
        <v>33</v>
      </c>
      <c r="AI46" s="22">
        <f>SUM(AI4:AI45)</f>
        <v>13</v>
      </c>
      <c r="AJ46" s="22">
        <f t="shared" ref="AJ46" si="29">SUM(AJ4:AJ45)</f>
        <v>10</v>
      </c>
      <c r="AK46" s="22">
        <f t="shared" ref="AK46" si="30">SUM(AK4:AK45)</f>
        <v>3</v>
      </c>
      <c r="AL46" s="22">
        <f>SUM(AL4:AL45)</f>
        <v>831</v>
      </c>
      <c r="AM46" s="22">
        <f>SUM(AM4:AM45)</f>
        <v>369</v>
      </c>
      <c r="AN46" s="22">
        <f>SUM(AN4:AN45)</f>
        <v>462</v>
      </c>
      <c r="AO46" s="22">
        <f t="shared" ref="AO46:AW46" si="31">SUM(AO4:AO45)</f>
        <v>37</v>
      </c>
      <c r="AP46" s="22">
        <f>SUM(AP4:AP45)</f>
        <v>34</v>
      </c>
      <c r="AQ46" s="22">
        <f t="shared" si="31"/>
        <v>3</v>
      </c>
      <c r="AR46" s="22">
        <f t="shared" si="31"/>
        <v>9</v>
      </c>
      <c r="AS46" s="22">
        <f t="shared" si="31"/>
        <v>9</v>
      </c>
      <c r="AT46" s="22">
        <f t="shared" si="31"/>
        <v>0</v>
      </c>
      <c r="AU46" s="22">
        <f t="shared" si="31"/>
        <v>1</v>
      </c>
      <c r="AV46" s="22">
        <f t="shared" si="31"/>
        <v>1</v>
      </c>
      <c r="AW46" s="22">
        <f t="shared" si="31"/>
        <v>0</v>
      </c>
      <c r="AX46" s="22">
        <f>SUM(AX4:AX45)</f>
        <v>878</v>
      </c>
      <c r="AY46" s="22">
        <f>SUM(AY4:AY45)</f>
        <v>413</v>
      </c>
      <c r="AZ46" s="22">
        <f>SUM(AZ4:AZ45)</f>
        <v>465</v>
      </c>
    </row>
  </sheetData>
  <mergeCells count="19">
    <mergeCell ref="AX1:AZ2"/>
    <mergeCell ref="AC1:AE2"/>
    <mergeCell ref="AF1:AH2"/>
    <mergeCell ref="AO1:AQ2"/>
    <mergeCell ref="AR1:AT2"/>
    <mergeCell ref="AU1:AW2"/>
    <mergeCell ref="Z1:AB2"/>
    <mergeCell ref="AI1:AK2"/>
    <mergeCell ref="AL1:AN2"/>
    <mergeCell ref="N1:Y1"/>
    <mergeCell ref="A1:A3"/>
    <mergeCell ref="B1:D2"/>
    <mergeCell ref="E1:G2"/>
    <mergeCell ref="H1:J2"/>
    <mergeCell ref="K1:M2"/>
    <mergeCell ref="N2:P2"/>
    <mergeCell ref="Q2:S2"/>
    <mergeCell ref="T2:V2"/>
    <mergeCell ref="W2:Y2"/>
  </mergeCells>
  <pageMargins left="0.7" right="0.7" top="0.75" bottom="0.75" header="0.3" footer="0.3"/>
  <pageSetup paperSize="9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Все ОО по программам</vt:lpstr>
      <vt:lpstr>Сеть ОО</vt:lpstr>
      <vt:lpstr>'Все ОО по программам'!Область_печати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Жигачева Юлия Николаевна</cp:lastModifiedBy>
  <cp:lastPrinted>2019-11-14T06:46:31Z</cp:lastPrinted>
  <dcterms:created xsi:type="dcterms:W3CDTF">2016-10-29T08:37:03Z</dcterms:created>
  <dcterms:modified xsi:type="dcterms:W3CDTF">2019-11-14T08:29:18Z</dcterms:modified>
</cp:coreProperties>
</file>