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одразделения\Сектор ЭАС\05-01 Номенклатура дел ЭАС\05-01-06 Переписка по организационным вопросам\2026\Внутренняя\Сайт\О размещении регионального мониторинга_Соцопрос_ 2026\"/>
    </mc:Choice>
  </mc:AlternateContent>
  <xr:revisionPtr revIDLastSave="0" documentId="13_ncr:1_{A67B1895-DE35-4050-915B-388764BF296E}" xr6:coauthVersionLast="47" xr6:coauthVersionMax="47" xr10:uidLastSave="{00000000-0000-0000-0000-000000000000}"/>
  <bookViews>
    <workbookView xWindow="-108" yWindow="-108" windowWidth="30936" windowHeight="12576" xr2:uid="{8C23A64C-1EAE-4259-BD6F-32C3993F32AA}"/>
  </bookViews>
  <sheets>
    <sheet name="Свод" sheetId="1" r:id="rId1"/>
    <sheet name="Доля респондентов МО" sheetId="18" r:id="rId2"/>
    <sheet name="Репрезентативность МО" sheetId="3" r:id="rId3"/>
    <sheet name="Не владеющие информацией всего" sheetId="36" r:id="rId4"/>
    <sheet name="Удовлетворенность респондентов" sheetId="34" r:id="rId5"/>
    <sheet name="1 Информация на сайте" sheetId="2" r:id="rId6"/>
    <sheet name="2 Информация на стендах" sheetId="4" r:id="rId7"/>
    <sheet name="3 МТБ" sheetId="5" r:id="rId8"/>
    <sheet name="4 Комфортность условий" sheetId="7" r:id="rId9"/>
    <sheet name="5 Условия для об-ся с овз" sheetId="6" r:id="rId10"/>
    <sheet name="6 Охрана жизни и здоровья" sheetId="19" r:id="rId11"/>
    <sheet name="7 Информ-сть об орг-ции питания" sheetId="28" r:id="rId12"/>
    <sheet name="8 Качество меню" sheetId="29" r:id="rId13"/>
    <sheet name="9 Качество питания" sheetId="30" r:id="rId14"/>
    <sheet name="10 Диетическое питание" sheetId="31" r:id="rId15"/>
    <sheet name="11 Чистота помещений, питание" sheetId="32" r:id="rId16"/>
    <sheet name="12 Оздоровительные мероприятия" sheetId="20" r:id="rId17"/>
    <sheet name="13Информация о мерах по оздоров" sheetId="21" r:id="rId18"/>
    <sheet name="14 Организ. уч-восп. процесса" sheetId="9" r:id="rId19"/>
    <sheet name="15 Возможности для разв-я детей" sheetId="10" r:id="rId20"/>
    <sheet name="16 Вариативность реализ прогр" sheetId="33" r:id="rId21"/>
    <sheet name="17 Психолог.климат" sheetId="8" r:id="rId22"/>
    <sheet name=" 18Доброж-сть при перв.контакте" sheetId="16" r:id="rId23"/>
    <sheet name="19 доброж-ть при непосредсвен" sheetId="17" r:id="rId24"/>
    <sheet name="20 Инфор-вание о процедуре ВПР" sheetId="22" r:id="rId25"/>
    <sheet name="21 Инфор-вание о результатах ВП" sheetId="24" r:id="rId26"/>
    <sheet name="22 Готовность рекомендовать ОО" sheetId="11" r:id="rId27"/>
    <sheet name="Удовлетворенность по вопросам" sheetId="35" r:id="rId28"/>
    <sheet name="Не владеющие информацией по воп" sheetId="26" r:id="rId29"/>
    <sheet name="Подготовка (натаскивание) к ВПР" sheetId="23" r:id="rId30"/>
    <sheet name="Отношение родителей к ВПР" sheetId="25" r:id="rId31"/>
  </sheets>
  <definedNames>
    <definedName name="_xlnm._FilterDatabase" localSheetId="2" hidden="1">'Репрезентативность МО'!$A$5:$TJ$99</definedName>
    <definedName name="_xlnm._FilterDatabase" localSheetId="27" hidden="1">'Удовлетворенность по вопросам'!$A$4:$S$26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0" i="1" l="1"/>
  <c r="N10" i="1"/>
  <c r="P29" i="26"/>
  <c r="P27" i="26"/>
  <c r="P7" i="26"/>
  <c r="P8" i="26"/>
  <c r="P9" i="26"/>
  <c r="P10" i="26"/>
  <c r="P11" i="26"/>
  <c r="P12" i="26"/>
  <c r="P13" i="26"/>
  <c r="P14" i="26"/>
  <c r="P15" i="26"/>
  <c r="P16" i="26"/>
  <c r="P17" i="26"/>
  <c r="P18" i="26"/>
  <c r="P19" i="26"/>
  <c r="P20" i="26"/>
  <c r="P21" i="26"/>
  <c r="P22" i="26"/>
  <c r="P23" i="26"/>
  <c r="P24" i="26"/>
  <c r="P25" i="26"/>
  <c r="P6" i="26"/>
  <c r="G13" i="30" l="1"/>
  <c r="K19" i="19"/>
  <c r="W11" i="5"/>
  <c r="W11" i="4"/>
  <c r="W11" i="2"/>
  <c r="S10" i="1"/>
  <c r="R10" i="1"/>
  <c r="Q10" i="1"/>
  <c r="P10" i="1"/>
  <c r="I10" i="1"/>
  <c r="C10" i="1"/>
  <c r="H10" i="1"/>
  <c r="H9" i="1"/>
  <c r="G47" i="32"/>
  <c r="K7" i="26" l="1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7" i="26"/>
  <c r="K29" i="26"/>
  <c r="K6" i="26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0" i="33"/>
  <c r="C41" i="33"/>
  <c r="C42" i="33"/>
  <c r="C43" i="33"/>
  <c r="C45" i="33"/>
  <c r="C46" i="33"/>
  <c r="C47" i="33"/>
  <c r="C48" i="33"/>
  <c r="C49" i="33"/>
  <c r="C50" i="33"/>
  <c r="R12" i="11"/>
  <c r="N12" i="16"/>
  <c r="R12" i="9"/>
  <c r="O7" i="1" l="1"/>
  <c r="I8" i="32" l="1"/>
  <c r="K26" i="35"/>
  <c r="K25" i="35"/>
  <c r="K24" i="35"/>
  <c r="K23" i="35"/>
  <c r="K22" i="35"/>
  <c r="K21" i="35"/>
  <c r="K19" i="35"/>
  <c r="K18" i="35"/>
  <c r="K17" i="35"/>
  <c r="K16" i="35"/>
  <c r="K15" i="35"/>
  <c r="K14" i="35"/>
  <c r="K13" i="35"/>
  <c r="K12" i="35"/>
  <c r="K11" i="35"/>
  <c r="K9" i="35"/>
  <c r="K8" i="35"/>
  <c r="K7" i="35"/>
  <c r="K6" i="35"/>
  <c r="K5" i="35"/>
  <c r="J13" i="36"/>
  <c r="C10" i="36"/>
  <c r="D10" i="36"/>
  <c r="G10" i="36"/>
  <c r="H10" i="36"/>
  <c r="L10" i="36"/>
  <c r="M10" i="36"/>
  <c r="O11" i="36"/>
  <c r="O52" i="36"/>
  <c r="J52" i="36"/>
  <c r="E52" i="36"/>
  <c r="O51" i="36"/>
  <c r="J51" i="36"/>
  <c r="E51" i="36"/>
  <c r="O50" i="36"/>
  <c r="J50" i="36"/>
  <c r="E50" i="36"/>
  <c r="O49" i="36"/>
  <c r="J49" i="36"/>
  <c r="E49" i="36"/>
  <c r="O48" i="36"/>
  <c r="J48" i="36"/>
  <c r="E48" i="36"/>
  <c r="O47" i="36"/>
  <c r="J47" i="36"/>
  <c r="E47" i="36"/>
  <c r="O46" i="36"/>
  <c r="J46" i="36"/>
  <c r="E46" i="36"/>
  <c r="O45" i="36"/>
  <c r="J45" i="36"/>
  <c r="E45" i="36"/>
  <c r="O44" i="36"/>
  <c r="J44" i="36"/>
  <c r="E44" i="36"/>
  <c r="O43" i="36"/>
  <c r="J43" i="36"/>
  <c r="E43" i="36"/>
  <c r="O42" i="36"/>
  <c r="J42" i="36"/>
  <c r="E42" i="36"/>
  <c r="O41" i="36"/>
  <c r="J41" i="36"/>
  <c r="E41" i="36"/>
  <c r="O40" i="36"/>
  <c r="J40" i="36"/>
  <c r="E40" i="36"/>
  <c r="O39" i="36"/>
  <c r="J39" i="36"/>
  <c r="E39" i="36"/>
  <c r="O38" i="36"/>
  <c r="J38" i="36"/>
  <c r="E38" i="36"/>
  <c r="O37" i="36"/>
  <c r="J37" i="36"/>
  <c r="E37" i="36"/>
  <c r="O36" i="36"/>
  <c r="J36" i="36"/>
  <c r="E36" i="36"/>
  <c r="O35" i="36"/>
  <c r="J35" i="36"/>
  <c r="E35" i="36"/>
  <c r="O34" i="36"/>
  <c r="J34" i="36"/>
  <c r="E34" i="36"/>
  <c r="O33" i="36"/>
  <c r="J33" i="36"/>
  <c r="E33" i="36"/>
  <c r="O32" i="36"/>
  <c r="J32" i="36"/>
  <c r="E32" i="36"/>
  <c r="O31" i="36"/>
  <c r="J31" i="36"/>
  <c r="E31" i="36"/>
  <c r="O30" i="36"/>
  <c r="J30" i="36"/>
  <c r="E30" i="36"/>
  <c r="O29" i="36"/>
  <c r="J29" i="36"/>
  <c r="E29" i="36"/>
  <c r="O28" i="36"/>
  <c r="J28" i="36"/>
  <c r="E28" i="36"/>
  <c r="O27" i="36"/>
  <c r="J27" i="36"/>
  <c r="E27" i="36"/>
  <c r="O26" i="36"/>
  <c r="J26" i="36"/>
  <c r="E26" i="36"/>
  <c r="O25" i="36"/>
  <c r="J25" i="36"/>
  <c r="E25" i="36"/>
  <c r="O24" i="36"/>
  <c r="J24" i="36"/>
  <c r="E24" i="36"/>
  <c r="O23" i="36"/>
  <c r="J23" i="36"/>
  <c r="E23" i="36"/>
  <c r="O22" i="36"/>
  <c r="J22" i="36"/>
  <c r="E22" i="36"/>
  <c r="O21" i="36"/>
  <c r="J21" i="36"/>
  <c r="E21" i="36"/>
  <c r="O20" i="36"/>
  <c r="J20" i="36"/>
  <c r="E20" i="36"/>
  <c r="O19" i="36"/>
  <c r="J19" i="36"/>
  <c r="E19" i="36"/>
  <c r="O18" i="36"/>
  <c r="J18" i="36"/>
  <c r="E18" i="36"/>
  <c r="O17" i="36"/>
  <c r="J17" i="36"/>
  <c r="E17" i="36"/>
  <c r="O12" i="36"/>
  <c r="J12" i="36"/>
  <c r="E12" i="36"/>
  <c r="O16" i="36"/>
  <c r="J16" i="36"/>
  <c r="E16" i="36"/>
  <c r="O15" i="36"/>
  <c r="J15" i="36"/>
  <c r="E15" i="36"/>
  <c r="O14" i="36"/>
  <c r="J14" i="36"/>
  <c r="E14" i="36"/>
  <c r="O13" i="36"/>
  <c r="E13" i="36"/>
  <c r="J11" i="36"/>
  <c r="E11" i="36"/>
  <c r="R7" i="2"/>
  <c r="E10" i="36" l="1"/>
  <c r="O10" i="36"/>
  <c r="O52" i="34"/>
  <c r="O51" i="34"/>
  <c r="O50" i="34"/>
  <c r="O49" i="34"/>
  <c r="O48" i="34"/>
  <c r="O47" i="34"/>
  <c r="O46" i="34"/>
  <c r="O45" i="34"/>
  <c r="O44" i="34"/>
  <c r="O43" i="34"/>
  <c r="O42" i="34"/>
  <c r="O41" i="34"/>
  <c r="O40" i="34"/>
  <c r="O39" i="34"/>
  <c r="O38" i="34"/>
  <c r="O37" i="34"/>
  <c r="O36" i="34"/>
  <c r="O35" i="34"/>
  <c r="O34" i="34"/>
  <c r="O33" i="34"/>
  <c r="O32" i="34"/>
  <c r="O31" i="34"/>
  <c r="O30" i="34"/>
  <c r="O29" i="34"/>
  <c r="O28" i="34"/>
  <c r="O27" i="34"/>
  <c r="O26" i="34"/>
  <c r="O25" i="34"/>
  <c r="O24" i="34"/>
  <c r="O23" i="34"/>
  <c r="O22" i="34"/>
  <c r="O21" i="34"/>
  <c r="O20" i="34"/>
  <c r="O19" i="34"/>
  <c r="O18" i="34"/>
  <c r="O17" i="34"/>
  <c r="O12" i="34"/>
  <c r="O16" i="34"/>
  <c r="O15" i="34"/>
  <c r="O14" i="34"/>
  <c r="O13" i="34"/>
  <c r="O11" i="34"/>
  <c r="O9" i="34"/>
  <c r="AC9" i="1"/>
  <c r="S9" i="1"/>
  <c r="Q9" i="1"/>
  <c r="P9" i="1"/>
  <c r="O9" i="1"/>
  <c r="I9" i="1"/>
  <c r="N9" i="1" s="1"/>
  <c r="C9" i="1"/>
  <c r="J19" i="34" l="1"/>
  <c r="J11" i="34"/>
  <c r="G10" i="29"/>
  <c r="G11" i="29"/>
  <c r="G12" i="29"/>
  <c r="G13" i="29"/>
  <c r="G14" i="29"/>
  <c r="G15" i="29"/>
  <c r="G16" i="29"/>
  <c r="G17" i="29"/>
  <c r="G18" i="29"/>
  <c r="G19" i="29"/>
  <c r="G20" i="29"/>
  <c r="G21" i="29"/>
  <c r="G22" i="29"/>
  <c r="G23" i="29"/>
  <c r="G24" i="29"/>
  <c r="G25" i="29"/>
  <c r="G26" i="29"/>
  <c r="G27" i="29"/>
  <c r="G28" i="29"/>
  <c r="G29" i="29"/>
  <c r="G30" i="29"/>
  <c r="G31" i="29"/>
  <c r="G32" i="29"/>
  <c r="G33" i="29"/>
  <c r="G34" i="29"/>
  <c r="G35" i="29"/>
  <c r="G36" i="29"/>
  <c r="G37" i="29"/>
  <c r="G38" i="29"/>
  <c r="G39" i="29"/>
  <c r="G40" i="29"/>
  <c r="G41" i="29"/>
  <c r="G42" i="29"/>
  <c r="G43" i="29"/>
  <c r="G44" i="29"/>
  <c r="G45" i="29"/>
  <c r="G46" i="29"/>
  <c r="G47" i="29"/>
  <c r="G48" i="29"/>
  <c r="G49" i="29"/>
  <c r="G50" i="29"/>
  <c r="G51" i="29"/>
  <c r="G52" i="29"/>
  <c r="G53" i="29"/>
  <c r="K8" i="29"/>
  <c r="G10" i="30"/>
  <c r="G11" i="30"/>
  <c r="G12" i="30"/>
  <c r="G14" i="30"/>
  <c r="G15" i="30"/>
  <c r="G16" i="30"/>
  <c r="G17" i="30"/>
  <c r="G18" i="30"/>
  <c r="G19" i="30"/>
  <c r="G20" i="30"/>
  <c r="G21" i="30"/>
  <c r="G22" i="30"/>
  <c r="G23" i="30"/>
  <c r="G24" i="30"/>
  <c r="G25" i="30"/>
  <c r="G26" i="30"/>
  <c r="G27" i="30"/>
  <c r="G28" i="30"/>
  <c r="G29" i="30"/>
  <c r="G30" i="30"/>
  <c r="G31" i="30"/>
  <c r="G32" i="30"/>
  <c r="G33" i="30"/>
  <c r="G34" i="30"/>
  <c r="G35" i="30"/>
  <c r="G36" i="30"/>
  <c r="G37" i="30"/>
  <c r="G38" i="30"/>
  <c r="G39" i="30"/>
  <c r="G40" i="30"/>
  <c r="G41" i="30"/>
  <c r="G42" i="30"/>
  <c r="G43" i="30"/>
  <c r="G44" i="30"/>
  <c r="G45" i="30"/>
  <c r="G46" i="30"/>
  <c r="G47" i="30"/>
  <c r="G48" i="30"/>
  <c r="G49" i="30"/>
  <c r="G50" i="30"/>
  <c r="G51" i="30"/>
  <c r="G52" i="30"/>
  <c r="G53" i="30"/>
  <c r="K8" i="30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3" i="31"/>
  <c r="K8" i="31"/>
  <c r="G10" i="32"/>
  <c r="G11" i="32"/>
  <c r="G12" i="32"/>
  <c r="G13" i="32"/>
  <c r="G14" i="32"/>
  <c r="G15" i="32"/>
  <c r="G16" i="32"/>
  <c r="G17" i="32"/>
  <c r="G18" i="32"/>
  <c r="G19" i="32"/>
  <c r="G20" i="32"/>
  <c r="G21" i="32"/>
  <c r="G22" i="32"/>
  <c r="G23" i="32"/>
  <c r="G24" i="32"/>
  <c r="G25" i="32"/>
  <c r="G26" i="32"/>
  <c r="G27" i="32"/>
  <c r="G28" i="32"/>
  <c r="G29" i="32"/>
  <c r="G30" i="32"/>
  <c r="G31" i="32"/>
  <c r="G32" i="32"/>
  <c r="G33" i="32"/>
  <c r="G34" i="32"/>
  <c r="G35" i="32"/>
  <c r="G36" i="32"/>
  <c r="G37" i="32"/>
  <c r="G38" i="32"/>
  <c r="G39" i="32"/>
  <c r="G40" i="32"/>
  <c r="G41" i="32"/>
  <c r="G42" i="32"/>
  <c r="G43" i="32"/>
  <c r="G44" i="32"/>
  <c r="G45" i="32"/>
  <c r="G46" i="32"/>
  <c r="G48" i="32"/>
  <c r="G49" i="32"/>
  <c r="G50" i="32"/>
  <c r="G51" i="32"/>
  <c r="G52" i="32"/>
  <c r="G53" i="32"/>
  <c r="K8" i="32"/>
  <c r="K10" i="20"/>
  <c r="K11" i="20"/>
  <c r="K12" i="20"/>
  <c r="K13" i="20"/>
  <c r="K14" i="20"/>
  <c r="K15" i="20"/>
  <c r="K16" i="20"/>
  <c r="K17" i="20"/>
  <c r="K18" i="20"/>
  <c r="K19" i="20"/>
  <c r="K20" i="20"/>
  <c r="K21" i="20"/>
  <c r="K22" i="20"/>
  <c r="K23" i="20"/>
  <c r="K24" i="20"/>
  <c r="K25" i="20"/>
  <c r="K26" i="20"/>
  <c r="K27" i="20"/>
  <c r="K28" i="20"/>
  <c r="K29" i="20"/>
  <c r="K30" i="20"/>
  <c r="K31" i="20"/>
  <c r="K32" i="20"/>
  <c r="K33" i="20"/>
  <c r="K34" i="20"/>
  <c r="K35" i="20"/>
  <c r="K36" i="20"/>
  <c r="K37" i="20"/>
  <c r="K38" i="20"/>
  <c r="K39" i="20"/>
  <c r="K40" i="20"/>
  <c r="K41" i="20"/>
  <c r="K42" i="20"/>
  <c r="K43" i="20"/>
  <c r="K44" i="20"/>
  <c r="K45" i="20"/>
  <c r="K46" i="20"/>
  <c r="K47" i="20"/>
  <c r="K48" i="20"/>
  <c r="K49" i="20"/>
  <c r="K50" i="20"/>
  <c r="K51" i="20"/>
  <c r="K52" i="20"/>
  <c r="K53" i="20"/>
  <c r="O8" i="20"/>
  <c r="K10" i="21"/>
  <c r="K11" i="21"/>
  <c r="K12" i="21"/>
  <c r="K13" i="21"/>
  <c r="K14" i="21"/>
  <c r="K15" i="21"/>
  <c r="K16" i="21"/>
  <c r="K17" i="21"/>
  <c r="K18" i="21"/>
  <c r="K19" i="21"/>
  <c r="K20" i="21"/>
  <c r="K21" i="21"/>
  <c r="K22" i="21"/>
  <c r="K23" i="21"/>
  <c r="K24" i="21"/>
  <c r="K25" i="21"/>
  <c r="K26" i="21"/>
  <c r="K27" i="21"/>
  <c r="K28" i="21"/>
  <c r="K29" i="21"/>
  <c r="K30" i="21"/>
  <c r="K31" i="21"/>
  <c r="K32" i="21"/>
  <c r="K33" i="21"/>
  <c r="K34" i="21"/>
  <c r="K35" i="21"/>
  <c r="K36" i="21"/>
  <c r="K37" i="21"/>
  <c r="K38" i="21"/>
  <c r="K39" i="21"/>
  <c r="K40" i="21"/>
  <c r="K41" i="21"/>
  <c r="K42" i="21"/>
  <c r="K43" i="21"/>
  <c r="K44" i="21"/>
  <c r="K45" i="21"/>
  <c r="K46" i="21"/>
  <c r="K47" i="21"/>
  <c r="K48" i="21"/>
  <c r="K49" i="21"/>
  <c r="K50" i="21"/>
  <c r="K51" i="21"/>
  <c r="K52" i="21"/>
  <c r="K53" i="21"/>
  <c r="M8" i="21"/>
  <c r="O8" i="21"/>
  <c r="W9" i="9"/>
  <c r="W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AA7" i="9"/>
  <c r="W9" i="10"/>
  <c r="W10" i="10"/>
  <c r="W11" i="10"/>
  <c r="W12" i="10"/>
  <c r="W13" i="10"/>
  <c r="W14" i="10"/>
  <c r="W15" i="10"/>
  <c r="W16" i="10"/>
  <c r="W17" i="10"/>
  <c r="W18" i="10"/>
  <c r="W19" i="10"/>
  <c r="W20" i="10"/>
  <c r="W21" i="10"/>
  <c r="W22" i="10"/>
  <c r="W23" i="10"/>
  <c r="W24" i="10"/>
  <c r="W25" i="10"/>
  <c r="W26" i="10"/>
  <c r="W27" i="10"/>
  <c r="W28" i="10"/>
  <c r="W29" i="10"/>
  <c r="W30" i="10"/>
  <c r="W31" i="10"/>
  <c r="W32" i="10"/>
  <c r="W33" i="10"/>
  <c r="W34" i="10"/>
  <c r="W35" i="10"/>
  <c r="W36" i="10"/>
  <c r="W37" i="10"/>
  <c r="W38" i="10"/>
  <c r="W39" i="10"/>
  <c r="W40" i="10"/>
  <c r="W41" i="10"/>
  <c r="W42" i="10"/>
  <c r="W43" i="10"/>
  <c r="W44" i="10"/>
  <c r="W45" i="10"/>
  <c r="W46" i="10"/>
  <c r="W47" i="10"/>
  <c r="W48" i="10"/>
  <c r="W49" i="10"/>
  <c r="W50" i="10"/>
  <c r="W51" i="10"/>
  <c r="W52" i="10"/>
  <c r="Y7" i="10"/>
  <c r="Z7" i="10"/>
  <c r="AA7" i="10"/>
  <c r="X7" i="10"/>
  <c r="W9" i="8"/>
  <c r="W10" i="8"/>
  <c r="W11" i="8"/>
  <c r="W12" i="8"/>
  <c r="W13" i="8"/>
  <c r="W14" i="8"/>
  <c r="W15" i="8"/>
  <c r="W16" i="8"/>
  <c r="W17" i="8"/>
  <c r="W18" i="8"/>
  <c r="W19" i="8"/>
  <c r="W20" i="8"/>
  <c r="W21" i="8"/>
  <c r="W22" i="8"/>
  <c r="W23" i="8"/>
  <c r="W24" i="8"/>
  <c r="W25" i="8"/>
  <c r="W26" i="8"/>
  <c r="W27" i="8"/>
  <c r="W28" i="8"/>
  <c r="W29" i="8"/>
  <c r="W30" i="8"/>
  <c r="W31" i="8"/>
  <c r="W32" i="8"/>
  <c r="W33" i="8"/>
  <c r="W34" i="8"/>
  <c r="W35" i="8"/>
  <c r="W36" i="8"/>
  <c r="W37" i="8"/>
  <c r="W38" i="8"/>
  <c r="W39" i="8"/>
  <c r="W40" i="8"/>
  <c r="W41" i="8"/>
  <c r="W42" i="8"/>
  <c r="W43" i="8"/>
  <c r="W44" i="8"/>
  <c r="W45" i="8"/>
  <c r="W46" i="8"/>
  <c r="W47" i="8"/>
  <c r="W48" i="8"/>
  <c r="W49" i="8"/>
  <c r="W50" i="8"/>
  <c r="W51" i="8"/>
  <c r="W52" i="8"/>
  <c r="Y7" i="8"/>
  <c r="Z7" i="8"/>
  <c r="AA7" i="8"/>
  <c r="X7" i="8"/>
  <c r="S9" i="16"/>
  <c r="S10" i="16"/>
  <c r="S11" i="16"/>
  <c r="S12" i="16"/>
  <c r="S13" i="16"/>
  <c r="S14" i="16"/>
  <c r="S15" i="16"/>
  <c r="S16" i="16"/>
  <c r="S17" i="16"/>
  <c r="S18" i="16"/>
  <c r="S19" i="16"/>
  <c r="S20" i="16"/>
  <c r="S21" i="16"/>
  <c r="S22" i="16"/>
  <c r="S23" i="16"/>
  <c r="S24" i="16"/>
  <c r="S25" i="16"/>
  <c r="S26" i="16"/>
  <c r="S27" i="16"/>
  <c r="S28" i="16"/>
  <c r="S29" i="16"/>
  <c r="S30" i="16"/>
  <c r="S31" i="16"/>
  <c r="S32" i="16"/>
  <c r="S33" i="16"/>
  <c r="S34" i="16"/>
  <c r="S35" i="16"/>
  <c r="S36" i="16"/>
  <c r="S37" i="16"/>
  <c r="S38" i="16"/>
  <c r="S39" i="16"/>
  <c r="S40" i="16"/>
  <c r="S41" i="16"/>
  <c r="S42" i="16"/>
  <c r="S43" i="16"/>
  <c r="S44" i="16"/>
  <c r="S45" i="16"/>
  <c r="S46" i="16"/>
  <c r="S47" i="16"/>
  <c r="S48" i="16"/>
  <c r="S49" i="16"/>
  <c r="S50" i="16"/>
  <c r="S51" i="16"/>
  <c r="S52" i="16"/>
  <c r="U7" i="16"/>
  <c r="V7" i="16"/>
  <c r="W7" i="16"/>
  <c r="W9" i="17"/>
  <c r="W10" i="17"/>
  <c r="W11" i="17"/>
  <c r="W12" i="17"/>
  <c r="W13" i="17"/>
  <c r="W14" i="17"/>
  <c r="W15" i="17"/>
  <c r="W16" i="17"/>
  <c r="W17" i="17"/>
  <c r="W18" i="17"/>
  <c r="W19" i="17"/>
  <c r="W20" i="17"/>
  <c r="W21" i="17"/>
  <c r="W22" i="17"/>
  <c r="W23" i="17"/>
  <c r="W24" i="17"/>
  <c r="W25" i="17"/>
  <c r="W26" i="17"/>
  <c r="W27" i="17"/>
  <c r="W28" i="17"/>
  <c r="W29" i="17"/>
  <c r="W30" i="17"/>
  <c r="W31" i="17"/>
  <c r="W32" i="17"/>
  <c r="W33" i="17"/>
  <c r="W34" i="17"/>
  <c r="W35" i="17"/>
  <c r="W36" i="17"/>
  <c r="W37" i="17"/>
  <c r="W38" i="17"/>
  <c r="W39" i="17"/>
  <c r="W40" i="17"/>
  <c r="W41" i="17"/>
  <c r="W42" i="17"/>
  <c r="W43" i="17"/>
  <c r="W44" i="17"/>
  <c r="W45" i="17"/>
  <c r="W46" i="17"/>
  <c r="W47" i="17"/>
  <c r="W48" i="17"/>
  <c r="W49" i="17"/>
  <c r="W50" i="17"/>
  <c r="W51" i="17"/>
  <c r="W52" i="17"/>
  <c r="Y7" i="17"/>
  <c r="Z7" i="17"/>
  <c r="AA7" i="17"/>
  <c r="K10" i="22"/>
  <c r="K11" i="22"/>
  <c r="K12" i="22"/>
  <c r="K13" i="22"/>
  <c r="K14" i="22"/>
  <c r="K15" i="22"/>
  <c r="K16" i="22"/>
  <c r="K17" i="22"/>
  <c r="K18" i="22"/>
  <c r="K19" i="22"/>
  <c r="K20" i="22"/>
  <c r="K21" i="22"/>
  <c r="K22" i="22"/>
  <c r="K23" i="22"/>
  <c r="K24" i="22"/>
  <c r="K25" i="22"/>
  <c r="K26" i="22"/>
  <c r="K27" i="22"/>
  <c r="K28" i="22"/>
  <c r="K29" i="22"/>
  <c r="K30" i="22"/>
  <c r="K31" i="22"/>
  <c r="K32" i="22"/>
  <c r="K33" i="22"/>
  <c r="K34" i="22"/>
  <c r="K35" i="22"/>
  <c r="K36" i="22"/>
  <c r="K37" i="22"/>
  <c r="K38" i="22"/>
  <c r="K39" i="22"/>
  <c r="K40" i="22"/>
  <c r="K41" i="22"/>
  <c r="K42" i="22"/>
  <c r="K43" i="22"/>
  <c r="K44" i="22"/>
  <c r="K45" i="22"/>
  <c r="K46" i="22"/>
  <c r="K48" i="22"/>
  <c r="K49" i="22"/>
  <c r="K50" i="22"/>
  <c r="K51" i="22"/>
  <c r="K52" i="22"/>
  <c r="K53" i="22"/>
  <c r="M8" i="22"/>
  <c r="O8" i="22"/>
  <c r="K10" i="24"/>
  <c r="K11" i="24"/>
  <c r="K12" i="24"/>
  <c r="K13" i="24"/>
  <c r="K14" i="24"/>
  <c r="K15" i="24"/>
  <c r="K16" i="24"/>
  <c r="K17" i="24"/>
  <c r="K18" i="24"/>
  <c r="K19" i="24"/>
  <c r="K20" i="24"/>
  <c r="K21" i="24"/>
  <c r="K22" i="24"/>
  <c r="K23" i="24"/>
  <c r="K24" i="24"/>
  <c r="K25" i="24"/>
  <c r="K26" i="24"/>
  <c r="K27" i="24"/>
  <c r="K28" i="24"/>
  <c r="K29" i="24"/>
  <c r="K30" i="24"/>
  <c r="K31" i="24"/>
  <c r="K32" i="24"/>
  <c r="K33" i="24"/>
  <c r="K34" i="24"/>
  <c r="K35" i="24"/>
  <c r="K36" i="24"/>
  <c r="K37" i="24"/>
  <c r="K38" i="24"/>
  <c r="K39" i="24"/>
  <c r="K40" i="24"/>
  <c r="K41" i="24"/>
  <c r="K42" i="24"/>
  <c r="K43" i="24"/>
  <c r="K44" i="24"/>
  <c r="K45" i="24"/>
  <c r="K46" i="24"/>
  <c r="K48" i="24"/>
  <c r="K49" i="24"/>
  <c r="K50" i="24"/>
  <c r="K51" i="24"/>
  <c r="K52" i="24"/>
  <c r="K53" i="24"/>
  <c r="M8" i="24"/>
  <c r="O8" i="24"/>
  <c r="K8" i="24" s="1"/>
  <c r="W9" i="11"/>
  <c r="W10" i="11"/>
  <c r="W11" i="11"/>
  <c r="W12" i="11"/>
  <c r="W13" i="11"/>
  <c r="W14" i="11"/>
  <c r="W15" i="11"/>
  <c r="W16" i="11"/>
  <c r="W17" i="11"/>
  <c r="W18" i="11"/>
  <c r="W19" i="11"/>
  <c r="W20" i="11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Y7" i="11"/>
  <c r="Z7" i="11"/>
  <c r="AA7" i="11"/>
  <c r="G10" i="28"/>
  <c r="G11" i="28"/>
  <c r="G12" i="28"/>
  <c r="G13" i="28"/>
  <c r="G14" i="28"/>
  <c r="G15" i="28"/>
  <c r="G16" i="28"/>
  <c r="G17" i="28"/>
  <c r="G18" i="28"/>
  <c r="G19" i="28"/>
  <c r="G20" i="28"/>
  <c r="G21" i="28"/>
  <c r="G22" i="28"/>
  <c r="G23" i="28"/>
  <c r="G24" i="28"/>
  <c r="G25" i="28"/>
  <c r="G26" i="28"/>
  <c r="G27" i="28"/>
  <c r="G28" i="28"/>
  <c r="G29" i="28"/>
  <c r="G30" i="28"/>
  <c r="G31" i="28"/>
  <c r="G32" i="28"/>
  <c r="G33" i="28"/>
  <c r="G34" i="28"/>
  <c r="G35" i="28"/>
  <c r="G36" i="28"/>
  <c r="G37" i="28"/>
  <c r="G38" i="28"/>
  <c r="G39" i="28"/>
  <c r="G40" i="28"/>
  <c r="G41" i="28"/>
  <c r="G42" i="28"/>
  <c r="G43" i="28"/>
  <c r="G44" i="28"/>
  <c r="G45" i="28"/>
  <c r="G46" i="28"/>
  <c r="G47" i="28"/>
  <c r="G48" i="28"/>
  <c r="G49" i="28"/>
  <c r="G50" i="28"/>
  <c r="G51" i="28"/>
  <c r="G52" i="28"/>
  <c r="G53" i="28"/>
  <c r="K8" i="28"/>
  <c r="N7" i="19"/>
  <c r="O7" i="19"/>
  <c r="AA7" i="6"/>
  <c r="K9" i="19"/>
  <c r="K10" i="19"/>
  <c r="K11" i="19"/>
  <c r="K12" i="19"/>
  <c r="K13" i="19"/>
  <c r="K14" i="19"/>
  <c r="K15" i="19"/>
  <c r="K16" i="19"/>
  <c r="K17" i="19"/>
  <c r="K18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3" i="19"/>
  <c r="K34" i="19"/>
  <c r="K35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W9" i="6"/>
  <c r="W10" i="6"/>
  <c r="W11" i="6"/>
  <c r="W12" i="6"/>
  <c r="W13" i="6"/>
  <c r="W14" i="6"/>
  <c r="W15" i="6"/>
  <c r="W16" i="6"/>
  <c r="W17" i="6"/>
  <c r="W18" i="6"/>
  <c r="W19" i="6"/>
  <c r="W20" i="6"/>
  <c r="W21" i="6"/>
  <c r="W22" i="6"/>
  <c r="W23" i="6"/>
  <c r="W24" i="6"/>
  <c r="W25" i="6"/>
  <c r="W26" i="6"/>
  <c r="W27" i="6"/>
  <c r="W28" i="6"/>
  <c r="W29" i="6"/>
  <c r="W30" i="6"/>
  <c r="W31" i="6"/>
  <c r="W32" i="6"/>
  <c r="W33" i="6"/>
  <c r="W34" i="6"/>
  <c r="W35" i="6"/>
  <c r="W36" i="6"/>
  <c r="W37" i="6"/>
  <c r="W38" i="6"/>
  <c r="W39" i="6"/>
  <c r="W40" i="6"/>
  <c r="W41" i="6"/>
  <c r="W42" i="6"/>
  <c r="W43" i="6"/>
  <c r="W44" i="6"/>
  <c r="W45" i="6"/>
  <c r="W46" i="6"/>
  <c r="W47" i="6"/>
  <c r="W48" i="6"/>
  <c r="W49" i="6"/>
  <c r="W50" i="6"/>
  <c r="W51" i="6"/>
  <c r="W52" i="6"/>
  <c r="W9" i="7"/>
  <c r="W10" i="7"/>
  <c r="W11" i="7"/>
  <c r="W12" i="7"/>
  <c r="W13" i="7"/>
  <c r="W14" i="7"/>
  <c r="W15" i="7"/>
  <c r="W16" i="7"/>
  <c r="W17" i="7"/>
  <c r="W18" i="7"/>
  <c r="W19" i="7"/>
  <c r="W20" i="7"/>
  <c r="W21" i="7"/>
  <c r="W22" i="7"/>
  <c r="W23" i="7"/>
  <c r="W24" i="7"/>
  <c r="W25" i="7"/>
  <c r="W26" i="7"/>
  <c r="W27" i="7"/>
  <c r="W28" i="7"/>
  <c r="W29" i="7"/>
  <c r="W30" i="7"/>
  <c r="W31" i="7"/>
  <c r="W32" i="7"/>
  <c r="W33" i="7"/>
  <c r="W34" i="7"/>
  <c r="W35" i="7"/>
  <c r="W36" i="7"/>
  <c r="W37" i="7"/>
  <c r="W38" i="7"/>
  <c r="W39" i="7"/>
  <c r="W40" i="7"/>
  <c r="W41" i="7"/>
  <c r="W42" i="7"/>
  <c r="W43" i="7"/>
  <c r="W44" i="7"/>
  <c r="W45" i="7"/>
  <c r="W46" i="7"/>
  <c r="W47" i="7"/>
  <c r="W48" i="7"/>
  <c r="W49" i="7"/>
  <c r="W50" i="7"/>
  <c r="W51" i="7"/>
  <c r="W52" i="7"/>
  <c r="W9" i="5"/>
  <c r="W10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W51" i="5"/>
  <c r="W52" i="5"/>
  <c r="W9" i="4"/>
  <c r="W10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9" i="2"/>
  <c r="W10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AA7" i="7"/>
  <c r="Z7" i="5"/>
  <c r="AA7" i="5"/>
  <c r="AA7" i="4"/>
  <c r="Z7" i="2"/>
  <c r="AA7" i="2"/>
  <c r="K8" i="22" l="1"/>
  <c r="G8" i="32"/>
  <c r="W7" i="8"/>
  <c r="W7" i="10"/>
  <c r="R12" i="10" l="1"/>
  <c r="F8" i="21" l="1"/>
  <c r="F12" i="21"/>
  <c r="R11" i="8"/>
  <c r="I8" i="1" l="1"/>
  <c r="N8" i="16" l="1"/>
  <c r="N11" i="16"/>
  <c r="N13" i="16"/>
  <c r="N14" i="16"/>
  <c r="N15" i="16"/>
  <c r="N16" i="16"/>
  <c r="N17" i="16"/>
  <c r="N18" i="16"/>
  <c r="N19" i="16"/>
  <c r="N20" i="16"/>
  <c r="N21" i="16"/>
  <c r="N22" i="16"/>
  <c r="N23" i="16"/>
  <c r="N24" i="16"/>
  <c r="N25" i="16"/>
  <c r="N26" i="16"/>
  <c r="N27" i="16"/>
  <c r="N28" i="16"/>
  <c r="N29" i="16"/>
  <c r="N30" i="16"/>
  <c r="N31" i="16"/>
  <c r="N32" i="16"/>
  <c r="N33" i="16"/>
  <c r="N34" i="16"/>
  <c r="N35" i="16"/>
  <c r="N36" i="16"/>
  <c r="N37" i="16"/>
  <c r="N38" i="16"/>
  <c r="N39" i="16"/>
  <c r="N40" i="16"/>
  <c r="N41" i="16"/>
  <c r="N42" i="16"/>
  <c r="N43" i="16"/>
  <c r="N44" i="16"/>
  <c r="N45" i="16"/>
  <c r="N46" i="16"/>
  <c r="N47" i="16"/>
  <c r="N48" i="16"/>
  <c r="N49" i="16"/>
  <c r="N50" i="16"/>
  <c r="N51" i="16"/>
  <c r="N52" i="16"/>
  <c r="N7" i="16"/>
  <c r="F7" i="26"/>
  <c r="F8" i="26"/>
  <c r="F9" i="26"/>
  <c r="F10" i="26"/>
  <c r="F11" i="26"/>
  <c r="F12" i="26"/>
  <c r="F13" i="26"/>
  <c r="F14" i="26"/>
  <c r="F15" i="26"/>
  <c r="F16" i="26"/>
  <c r="F17" i="26"/>
  <c r="F18" i="26"/>
  <c r="F19" i="26"/>
  <c r="F20" i="26"/>
  <c r="F21" i="26"/>
  <c r="F22" i="26"/>
  <c r="F23" i="26"/>
  <c r="F24" i="26"/>
  <c r="F25" i="26"/>
  <c r="F26" i="26"/>
  <c r="F27" i="26"/>
  <c r="F28" i="26"/>
  <c r="F29" i="26"/>
  <c r="F6" i="26"/>
  <c r="B9" i="32"/>
  <c r="B12" i="32"/>
  <c r="B14" i="32"/>
  <c r="B15" i="32"/>
  <c r="B16" i="32"/>
  <c r="B17" i="32"/>
  <c r="B13" i="32"/>
  <c r="B18" i="32"/>
  <c r="B19" i="32"/>
  <c r="B20" i="32"/>
  <c r="B21" i="32"/>
  <c r="B22" i="32"/>
  <c r="B23" i="32"/>
  <c r="B24" i="32"/>
  <c r="B25" i="32"/>
  <c r="B26" i="32"/>
  <c r="B27" i="32"/>
  <c r="B28" i="32"/>
  <c r="B29" i="32"/>
  <c r="B30" i="32"/>
  <c r="B31" i="32"/>
  <c r="B32" i="32"/>
  <c r="B33" i="32"/>
  <c r="B34" i="32"/>
  <c r="B35" i="32"/>
  <c r="B36" i="32"/>
  <c r="B37" i="32"/>
  <c r="B38" i="32"/>
  <c r="B39" i="32"/>
  <c r="B40" i="32"/>
  <c r="B41" i="32"/>
  <c r="B42" i="32"/>
  <c r="B43" i="32"/>
  <c r="B44" i="32"/>
  <c r="B45" i="32"/>
  <c r="B46" i="32"/>
  <c r="B47" i="32"/>
  <c r="B48" i="32"/>
  <c r="B49" i="32"/>
  <c r="B50" i="32"/>
  <c r="B51" i="32"/>
  <c r="B52" i="32"/>
  <c r="B53" i="32"/>
  <c r="B8" i="32"/>
  <c r="B9" i="31"/>
  <c r="B12" i="31"/>
  <c r="B14" i="31"/>
  <c r="B15" i="31"/>
  <c r="B16" i="31"/>
  <c r="B17" i="31"/>
  <c r="B13" i="31"/>
  <c r="B18" i="31"/>
  <c r="B19" i="31"/>
  <c r="B20" i="31"/>
  <c r="B21" i="31"/>
  <c r="B22" i="31"/>
  <c r="B23" i="31"/>
  <c r="B24" i="31"/>
  <c r="B25" i="31"/>
  <c r="B26" i="31"/>
  <c r="B27" i="31"/>
  <c r="B28" i="31"/>
  <c r="B29" i="31"/>
  <c r="B30" i="31"/>
  <c r="B31" i="31"/>
  <c r="B32" i="31"/>
  <c r="B33" i="31"/>
  <c r="B34" i="31"/>
  <c r="B35" i="31"/>
  <c r="B36" i="31"/>
  <c r="B37" i="31"/>
  <c r="B38" i="31"/>
  <c r="B39" i="31"/>
  <c r="B40" i="31"/>
  <c r="B41" i="31"/>
  <c r="B42" i="31"/>
  <c r="B43" i="31"/>
  <c r="B44" i="31"/>
  <c r="B45" i="31"/>
  <c r="B46" i="31"/>
  <c r="B47" i="31"/>
  <c r="B48" i="31"/>
  <c r="B49" i="31"/>
  <c r="B50" i="31"/>
  <c r="B51" i="31"/>
  <c r="B52" i="31"/>
  <c r="B53" i="31"/>
  <c r="B8" i="31"/>
  <c r="B9" i="30"/>
  <c r="B12" i="30"/>
  <c r="B14" i="30"/>
  <c r="B15" i="30"/>
  <c r="B16" i="30"/>
  <c r="B17" i="30"/>
  <c r="B13" i="30"/>
  <c r="B18" i="30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8" i="30"/>
  <c r="B9" i="29"/>
  <c r="B12" i="29"/>
  <c r="B14" i="29"/>
  <c r="B15" i="29"/>
  <c r="B16" i="29"/>
  <c r="B17" i="29"/>
  <c r="B13" i="29"/>
  <c r="B18" i="29"/>
  <c r="B19" i="29"/>
  <c r="B20" i="29"/>
  <c r="B21" i="29"/>
  <c r="B22" i="29"/>
  <c r="B23" i="29"/>
  <c r="B24" i="29"/>
  <c r="B25" i="29"/>
  <c r="B26" i="29"/>
  <c r="B27" i="29"/>
  <c r="B28" i="29"/>
  <c r="B29" i="29"/>
  <c r="B30" i="29"/>
  <c r="B31" i="29"/>
  <c r="B32" i="29"/>
  <c r="B33" i="29"/>
  <c r="B34" i="29"/>
  <c r="B35" i="29"/>
  <c r="B36" i="29"/>
  <c r="B37" i="29"/>
  <c r="B38" i="29"/>
  <c r="B39" i="29"/>
  <c r="B40" i="29"/>
  <c r="B41" i="29"/>
  <c r="B42" i="29"/>
  <c r="B43" i="29"/>
  <c r="B44" i="29"/>
  <c r="B45" i="29"/>
  <c r="B46" i="29"/>
  <c r="B47" i="29"/>
  <c r="B48" i="29"/>
  <c r="B49" i="29"/>
  <c r="B50" i="29"/>
  <c r="B51" i="29"/>
  <c r="B52" i="29"/>
  <c r="B53" i="29"/>
  <c r="B8" i="29"/>
  <c r="B9" i="28"/>
  <c r="B12" i="28"/>
  <c r="B14" i="28"/>
  <c r="B15" i="28"/>
  <c r="B16" i="28"/>
  <c r="B17" i="28"/>
  <c r="B13" i="28"/>
  <c r="B18" i="28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8" i="28"/>
  <c r="F8" i="25"/>
  <c r="F9" i="25"/>
  <c r="F10" i="25"/>
  <c r="F11" i="25"/>
  <c r="F12" i="25"/>
  <c r="F13" i="25"/>
  <c r="F14" i="25"/>
  <c r="F15" i="25"/>
  <c r="F16" i="25"/>
  <c r="F17" i="25"/>
  <c r="F18" i="25"/>
  <c r="F19" i="25"/>
  <c r="F20" i="25"/>
  <c r="F21" i="25"/>
  <c r="F22" i="25"/>
  <c r="F23" i="25"/>
  <c r="F24" i="25"/>
  <c r="F25" i="25"/>
  <c r="F26" i="25"/>
  <c r="F27" i="25"/>
  <c r="F28" i="25"/>
  <c r="F29" i="25"/>
  <c r="F30" i="25"/>
  <c r="F31" i="25"/>
  <c r="F32" i="25"/>
  <c r="F33" i="25"/>
  <c r="F34" i="25"/>
  <c r="F35" i="25"/>
  <c r="F36" i="25"/>
  <c r="F37" i="25"/>
  <c r="F38" i="25"/>
  <c r="F39" i="25"/>
  <c r="F40" i="25"/>
  <c r="F41" i="25"/>
  <c r="F42" i="25"/>
  <c r="F43" i="25"/>
  <c r="F44" i="25"/>
  <c r="F45" i="25"/>
  <c r="F46" i="25"/>
  <c r="F47" i="25"/>
  <c r="F48" i="25"/>
  <c r="F49" i="25"/>
  <c r="F50" i="25"/>
  <c r="F7" i="25"/>
  <c r="F9" i="24"/>
  <c r="F12" i="24"/>
  <c r="F14" i="24"/>
  <c r="F15" i="24"/>
  <c r="F16" i="24"/>
  <c r="F17" i="24"/>
  <c r="F13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F37" i="24"/>
  <c r="F38" i="24"/>
  <c r="F39" i="24"/>
  <c r="F40" i="24"/>
  <c r="F41" i="24"/>
  <c r="F42" i="24"/>
  <c r="F43" i="24"/>
  <c r="F44" i="24"/>
  <c r="F45" i="24"/>
  <c r="F46" i="24"/>
  <c r="F47" i="24"/>
  <c r="F48" i="24"/>
  <c r="F49" i="24"/>
  <c r="F50" i="24"/>
  <c r="F51" i="24"/>
  <c r="F52" i="24"/>
  <c r="F53" i="24"/>
  <c r="F8" i="24"/>
  <c r="F8" i="23"/>
  <c r="F9" i="23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7" i="23"/>
  <c r="F9" i="22"/>
  <c r="F12" i="22"/>
  <c r="F14" i="22"/>
  <c r="F15" i="22"/>
  <c r="F16" i="22"/>
  <c r="F17" i="22"/>
  <c r="F13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44" i="22"/>
  <c r="F45" i="22"/>
  <c r="F46" i="22"/>
  <c r="F47" i="22"/>
  <c r="F48" i="22"/>
  <c r="F49" i="22"/>
  <c r="F50" i="22"/>
  <c r="F51" i="22"/>
  <c r="F52" i="22"/>
  <c r="F53" i="22"/>
  <c r="F8" i="22"/>
  <c r="F9" i="21"/>
  <c r="F14" i="21"/>
  <c r="F15" i="21"/>
  <c r="F16" i="21"/>
  <c r="F17" i="21"/>
  <c r="F13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F37" i="21"/>
  <c r="F38" i="21"/>
  <c r="F39" i="21"/>
  <c r="F40" i="21"/>
  <c r="F41" i="21"/>
  <c r="F42" i="21"/>
  <c r="F43" i="21"/>
  <c r="F44" i="21"/>
  <c r="F45" i="21"/>
  <c r="F46" i="21"/>
  <c r="F47" i="21"/>
  <c r="F48" i="21"/>
  <c r="F49" i="21"/>
  <c r="F50" i="21"/>
  <c r="F51" i="21"/>
  <c r="F52" i="21"/>
  <c r="F53" i="21"/>
  <c r="F9" i="20"/>
  <c r="F12" i="20"/>
  <c r="F14" i="20"/>
  <c r="F15" i="20"/>
  <c r="F16" i="20"/>
  <c r="F17" i="20"/>
  <c r="F13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8" i="20"/>
  <c r="F8" i="19"/>
  <c r="F11" i="19"/>
  <c r="F13" i="19"/>
  <c r="F14" i="19"/>
  <c r="F15" i="19"/>
  <c r="F16" i="19"/>
  <c r="F12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41" i="19"/>
  <c r="F42" i="19"/>
  <c r="F43" i="19"/>
  <c r="F44" i="19"/>
  <c r="F45" i="19"/>
  <c r="F46" i="19"/>
  <c r="F47" i="19"/>
  <c r="F48" i="19"/>
  <c r="F49" i="19"/>
  <c r="F50" i="19"/>
  <c r="F51" i="19"/>
  <c r="F52" i="19"/>
  <c r="F7" i="19"/>
  <c r="R8" i="11"/>
  <c r="R11" i="11"/>
  <c r="R13" i="11"/>
  <c r="R14" i="11"/>
  <c r="R15" i="11"/>
  <c r="R16" i="11"/>
  <c r="R17" i="11"/>
  <c r="R18" i="11"/>
  <c r="R19" i="11"/>
  <c r="R20" i="11"/>
  <c r="R21" i="11"/>
  <c r="R22" i="11"/>
  <c r="R23" i="11"/>
  <c r="R24" i="11"/>
  <c r="R25" i="11"/>
  <c r="R26" i="11"/>
  <c r="R27" i="11"/>
  <c r="R28" i="11"/>
  <c r="R29" i="11"/>
  <c r="R30" i="11"/>
  <c r="R31" i="11"/>
  <c r="R32" i="11"/>
  <c r="R33" i="11"/>
  <c r="R34" i="11"/>
  <c r="R35" i="11"/>
  <c r="R36" i="11"/>
  <c r="R37" i="11"/>
  <c r="R38" i="11"/>
  <c r="R39" i="11"/>
  <c r="R40" i="11"/>
  <c r="R41" i="11"/>
  <c r="R42" i="11"/>
  <c r="R43" i="11"/>
  <c r="R44" i="11"/>
  <c r="R45" i="11"/>
  <c r="R46" i="11"/>
  <c r="R47" i="11"/>
  <c r="R48" i="11"/>
  <c r="R49" i="11"/>
  <c r="R50" i="11"/>
  <c r="R51" i="11"/>
  <c r="R52" i="11"/>
  <c r="R7" i="11"/>
  <c r="R8" i="17"/>
  <c r="R11" i="17"/>
  <c r="R13" i="17"/>
  <c r="R14" i="17"/>
  <c r="R15" i="17"/>
  <c r="R16" i="17"/>
  <c r="R12" i="17"/>
  <c r="R17" i="17"/>
  <c r="R18" i="17"/>
  <c r="R19" i="17"/>
  <c r="R20" i="17"/>
  <c r="R21" i="17"/>
  <c r="R22" i="17"/>
  <c r="R23" i="17"/>
  <c r="R24" i="17"/>
  <c r="R25" i="17"/>
  <c r="R26" i="17"/>
  <c r="R27" i="17"/>
  <c r="R28" i="17"/>
  <c r="R29" i="17"/>
  <c r="R30" i="17"/>
  <c r="R31" i="17"/>
  <c r="R32" i="17"/>
  <c r="R33" i="17"/>
  <c r="R34" i="17"/>
  <c r="R35" i="17"/>
  <c r="R36" i="17"/>
  <c r="R37" i="17"/>
  <c r="R38" i="17"/>
  <c r="R39" i="17"/>
  <c r="R40" i="17"/>
  <c r="R41" i="17"/>
  <c r="R42" i="17"/>
  <c r="R43" i="17"/>
  <c r="R44" i="17"/>
  <c r="R45" i="17"/>
  <c r="R46" i="17"/>
  <c r="R47" i="17"/>
  <c r="R48" i="17"/>
  <c r="R49" i="17"/>
  <c r="R50" i="17"/>
  <c r="R51" i="17"/>
  <c r="R52" i="17"/>
  <c r="R7" i="17"/>
  <c r="R8" i="10"/>
  <c r="R11" i="10"/>
  <c r="R13" i="10"/>
  <c r="R14" i="10"/>
  <c r="R15" i="10"/>
  <c r="R16" i="10"/>
  <c r="R17" i="10"/>
  <c r="R18" i="10"/>
  <c r="R19" i="10"/>
  <c r="R20" i="10"/>
  <c r="R21" i="10"/>
  <c r="R22" i="10"/>
  <c r="R23" i="10"/>
  <c r="R24" i="10"/>
  <c r="R25" i="10"/>
  <c r="R26" i="10"/>
  <c r="R27" i="10"/>
  <c r="R28" i="10"/>
  <c r="R29" i="10"/>
  <c r="R30" i="10"/>
  <c r="R31" i="10"/>
  <c r="R32" i="10"/>
  <c r="R33" i="10"/>
  <c r="R34" i="10"/>
  <c r="R35" i="10"/>
  <c r="R36" i="10"/>
  <c r="R37" i="10"/>
  <c r="R38" i="10"/>
  <c r="R39" i="10"/>
  <c r="R40" i="10"/>
  <c r="R41" i="10"/>
  <c r="R42" i="10"/>
  <c r="R43" i="10"/>
  <c r="R44" i="10"/>
  <c r="R45" i="10"/>
  <c r="R46" i="10"/>
  <c r="R47" i="10"/>
  <c r="R48" i="10"/>
  <c r="R49" i="10"/>
  <c r="R50" i="10"/>
  <c r="R51" i="10"/>
  <c r="R52" i="10"/>
  <c r="R7" i="10"/>
  <c r="R8" i="9"/>
  <c r="R11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9" i="9"/>
  <c r="R40" i="9"/>
  <c r="R41" i="9"/>
  <c r="R42" i="9"/>
  <c r="R43" i="9"/>
  <c r="R44" i="9"/>
  <c r="R45" i="9"/>
  <c r="R46" i="9"/>
  <c r="R47" i="9"/>
  <c r="R48" i="9"/>
  <c r="R49" i="9"/>
  <c r="R50" i="9"/>
  <c r="R51" i="9"/>
  <c r="R52" i="9"/>
  <c r="R7" i="9"/>
  <c r="R8" i="8"/>
  <c r="R13" i="8"/>
  <c r="R14" i="8"/>
  <c r="R15" i="8"/>
  <c r="R16" i="8"/>
  <c r="R12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6" i="8"/>
  <c r="R47" i="8"/>
  <c r="R48" i="8"/>
  <c r="R49" i="8"/>
  <c r="R50" i="8"/>
  <c r="R51" i="8"/>
  <c r="R52" i="8"/>
  <c r="R7" i="8"/>
  <c r="R8" i="7"/>
  <c r="R11" i="7"/>
  <c r="R13" i="7"/>
  <c r="R14" i="7"/>
  <c r="R15" i="7"/>
  <c r="R16" i="7"/>
  <c r="R12" i="7"/>
  <c r="R17" i="7"/>
  <c r="R18" i="7"/>
  <c r="R19" i="7"/>
  <c r="R20" i="7"/>
  <c r="R21" i="7"/>
  <c r="R22" i="7"/>
  <c r="R23" i="7"/>
  <c r="R24" i="7"/>
  <c r="R25" i="7"/>
  <c r="R26" i="7"/>
  <c r="R27" i="7"/>
  <c r="R28" i="7"/>
  <c r="R29" i="7"/>
  <c r="R30" i="7"/>
  <c r="R31" i="7"/>
  <c r="R32" i="7"/>
  <c r="R33" i="7"/>
  <c r="R34" i="7"/>
  <c r="R35" i="7"/>
  <c r="R36" i="7"/>
  <c r="R37" i="7"/>
  <c r="R38" i="7"/>
  <c r="R39" i="7"/>
  <c r="R40" i="7"/>
  <c r="R41" i="7"/>
  <c r="R42" i="7"/>
  <c r="R43" i="7"/>
  <c r="R44" i="7"/>
  <c r="R45" i="7"/>
  <c r="R46" i="7"/>
  <c r="R47" i="7"/>
  <c r="R48" i="7"/>
  <c r="R49" i="7"/>
  <c r="R50" i="7"/>
  <c r="R51" i="7"/>
  <c r="R52" i="7"/>
  <c r="R7" i="7"/>
  <c r="R8" i="6"/>
  <c r="R11" i="6"/>
  <c r="R13" i="6"/>
  <c r="R14" i="6"/>
  <c r="R15" i="6"/>
  <c r="R16" i="6"/>
  <c r="R12" i="6"/>
  <c r="R17" i="6"/>
  <c r="R18" i="6"/>
  <c r="R19" i="6"/>
  <c r="R20" i="6"/>
  <c r="R21" i="6"/>
  <c r="R22" i="6"/>
  <c r="R23" i="6"/>
  <c r="R24" i="6"/>
  <c r="R25" i="6"/>
  <c r="R26" i="6"/>
  <c r="R27" i="6"/>
  <c r="R28" i="6"/>
  <c r="R29" i="6"/>
  <c r="R30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7" i="6"/>
  <c r="R8" i="5"/>
  <c r="R11" i="5"/>
  <c r="R13" i="5"/>
  <c r="R14" i="5"/>
  <c r="R15" i="5"/>
  <c r="R16" i="5"/>
  <c r="R12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7" i="5"/>
  <c r="R7" i="4"/>
  <c r="R11" i="4"/>
  <c r="R13" i="4"/>
  <c r="R14" i="4"/>
  <c r="R15" i="4"/>
  <c r="R16" i="4"/>
  <c r="R12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11" i="2"/>
  <c r="R13" i="2"/>
  <c r="R14" i="2"/>
  <c r="R15" i="2"/>
  <c r="R16" i="2"/>
  <c r="R12" i="2"/>
  <c r="R17" i="2"/>
  <c r="R18" i="2"/>
  <c r="R19" i="2"/>
  <c r="R20" i="2"/>
  <c r="R21" i="2"/>
  <c r="R22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39" i="2"/>
  <c r="R40" i="2"/>
  <c r="R41" i="2"/>
  <c r="R42" i="2"/>
  <c r="R43" i="2"/>
  <c r="R44" i="2"/>
  <c r="R45" i="2"/>
  <c r="R46" i="2"/>
  <c r="R47" i="2"/>
  <c r="R48" i="2"/>
  <c r="R49" i="2"/>
  <c r="R50" i="2"/>
  <c r="R51" i="2"/>
  <c r="R52" i="2"/>
  <c r="E11" i="34"/>
  <c r="E13" i="34"/>
  <c r="E14" i="34"/>
  <c r="E15" i="34"/>
  <c r="E16" i="34"/>
  <c r="E12" i="34"/>
  <c r="E17" i="34"/>
  <c r="E18" i="34"/>
  <c r="E19" i="34"/>
  <c r="E20" i="34"/>
  <c r="E21" i="34"/>
  <c r="E22" i="34"/>
  <c r="E23" i="34"/>
  <c r="E24" i="34"/>
  <c r="E25" i="34"/>
  <c r="E26" i="34"/>
  <c r="E27" i="34"/>
  <c r="E28" i="34"/>
  <c r="E29" i="34"/>
  <c r="E30" i="34"/>
  <c r="E31" i="34"/>
  <c r="E32" i="34"/>
  <c r="E33" i="34"/>
  <c r="E34" i="34"/>
  <c r="E35" i="34"/>
  <c r="E36" i="34"/>
  <c r="E37" i="34"/>
  <c r="E38" i="34"/>
  <c r="E39" i="34"/>
  <c r="E40" i="34"/>
  <c r="E41" i="34"/>
  <c r="E42" i="34"/>
  <c r="E43" i="34"/>
  <c r="E44" i="34"/>
  <c r="E45" i="34"/>
  <c r="E46" i="34"/>
  <c r="E47" i="34"/>
  <c r="E48" i="34"/>
  <c r="E49" i="34"/>
  <c r="E50" i="34"/>
  <c r="E51" i="34"/>
  <c r="E52" i="34"/>
  <c r="J13" i="34"/>
  <c r="J14" i="34"/>
  <c r="J15" i="34"/>
  <c r="J16" i="34"/>
  <c r="J12" i="34"/>
  <c r="J17" i="34"/>
  <c r="J18" i="34"/>
  <c r="J20" i="34"/>
  <c r="J21" i="34"/>
  <c r="J22" i="34"/>
  <c r="J23" i="34"/>
  <c r="J24" i="34"/>
  <c r="J25" i="34"/>
  <c r="J26" i="34"/>
  <c r="J27" i="34"/>
  <c r="J28" i="34"/>
  <c r="J29" i="34"/>
  <c r="J30" i="34"/>
  <c r="J31" i="34"/>
  <c r="J32" i="34"/>
  <c r="J33" i="34"/>
  <c r="J34" i="34"/>
  <c r="J35" i="34"/>
  <c r="J36" i="34"/>
  <c r="J37" i="34"/>
  <c r="J38" i="34"/>
  <c r="J39" i="34"/>
  <c r="J40" i="34"/>
  <c r="J41" i="34"/>
  <c r="J42" i="34"/>
  <c r="J43" i="34"/>
  <c r="J44" i="34"/>
  <c r="J45" i="34"/>
  <c r="J46" i="34"/>
  <c r="J47" i="34"/>
  <c r="J48" i="34"/>
  <c r="J49" i="34"/>
  <c r="J50" i="34"/>
  <c r="J51" i="34"/>
  <c r="J52" i="34"/>
  <c r="P7" i="1" l="1"/>
  <c r="AC8" i="1"/>
  <c r="Q8" i="1" l="1"/>
  <c r="Q5" i="1" l="1"/>
  <c r="Q6" i="1"/>
  <c r="Q7" i="1"/>
  <c r="Q4" i="1"/>
  <c r="P5" i="1"/>
  <c r="P6" i="1"/>
  <c r="P8" i="1"/>
  <c r="P4" i="1"/>
  <c r="O5" i="1"/>
  <c r="O6" i="1"/>
  <c r="O8" i="1"/>
  <c r="O4" i="1"/>
  <c r="I4" i="1" l="1"/>
  <c r="I5" i="1"/>
  <c r="I6" i="1"/>
  <c r="I7" i="1"/>
  <c r="C8" i="1"/>
  <c r="H8" i="1" s="1"/>
  <c r="S8" i="1"/>
  <c r="S7" i="1"/>
  <c r="N8" i="1" l="1"/>
  <c r="S5" i="1" l="1"/>
  <c r="V6" i="1" l="1"/>
  <c r="U6" i="1"/>
  <c r="S6" i="1" l="1"/>
  <c r="V4" i="1" l="1"/>
  <c r="U4" i="1"/>
  <c r="S4" i="1" l="1"/>
  <c r="C5" i="1"/>
  <c r="C6" i="1"/>
  <c r="C7" i="1"/>
  <c r="C4" i="1"/>
  <c r="H7" i="1" l="1"/>
  <c r="N7" i="1"/>
  <c r="H4" i="1"/>
  <c r="N4" i="1"/>
  <c r="H6" i="1"/>
  <c r="N6" i="1"/>
  <c r="H5" i="1"/>
  <c r="N5" i="1"/>
</calcChain>
</file>

<file path=xl/sharedStrings.xml><?xml version="1.0" encoding="utf-8"?>
<sst xmlns="http://schemas.openxmlformats.org/spreadsheetml/2006/main" count="12118" uniqueCount="180">
  <si>
    <t>Всего, в том числе:</t>
  </si>
  <si>
    <t>В среднем по региону, в том числе:</t>
  </si>
  <si>
    <t>в среднем по дошкольным образовательным организациям</t>
  </si>
  <si>
    <t>в среднем по общеобразовательным организациям</t>
  </si>
  <si>
    <t>в среднем по организациям дополнительного образования детей</t>
  </si>
  <si>
    <t>дошкольных образовательных организаций</t>
  </si>
  <si>
    <t>общеобразовательных организаций</t>
  </si>
  <si>
    <t>организаций дополнительного образования детей</t>
  </si>
  <si>
    <t>профессиональных образовательных организаций СПО</t>
  </si>
  <si>
    <t>в среднем по профессиональным образовательным организациям СПО</t>
  </si>
  <si>
    <t>Доля респондентов, удовлетворенных качеством образования</t>
  </si>
  <si>
    <t>Период</t>
  </si>
  <si>
    <t>Государственные и частные организации</t>
  </si>
  <si>
    <t>Аларский район</t>
  </si>
  <si>
    <t>Балаганский район</t>
  </si>
  <si>
    <t>Баяндаевский район</t>
  </si>
  <si>
    <t>Боханский район</t>
  </si>
  <si>
    <t>Братский район</t>
  </si>
  <si>
    <t>Ангарский городской округ</t>
  </si>
  <si>
    <t>г. Бодайбо и район</t>
  </si>
  <si>
    <t>г. Братск</t>
  </si>
  <si>
    <t>г. Зима</t>
  </si>
  <si>
    <t>г. Иркутск</t>
  </si>
  <si>
    <t>г. Саянск</t>
  </si>
  <si>
    <t>г. Свирск</t>
  </si>
  <si>
    <t>г. Тулун</t>
  </si>
  <si>
    <t>г. Усолье-Сибирское</t>
  </si>
  <si>
    <t>г. Усть-Илимск</t>
  </si>
  <si>
    <t>г. Черемхово</t>
  </si>
  <si>
    <t>Жигаловский район</t>
  </si>
  <si>
    <t>Заларинский район</t>
  </si>
  <si>
    <t>Зиминский район</t>
  </si>
  <si>
    <t>Иркутский район</t>
  </si>
  <si>
    <t>Казачинско-Ленский район</t>
  </si>
  <si>
    <t>Катангский район</t>
  </si>
  <si>
    <t>Качугский район</t>
  </si>
  <si>
    <t>Киренский район</t>
  </si>
  <si>
    <t>Куйтунский район</t>
  </si>
  <si>
    <t>Мамско-Чуйский район</t>
  </si>
  <si>
    <t>Нижнеилимский район</t>
  </si>
  <si>
    <t>Нижнеудинский район</t>
  </si>
  <si>
    <t>Нукутский район</t>
  </si>
  <si>
    <t>Ольхонский район</t>
  </si>
  <si>
    <t>Осинский район</t>
  </si>
  <si>
    <t>Слюдянский район</t>
  </si>
  <si>
    <t>Тайшетский район</t>
  </si>
  <si>
    <t>Тулунский район</t>
  </si>
  <si>
    <t>Усольский район</t>
  </si>
  <si>
    <t>Усть-Илимский район</t>
  </si>
  <si>
    <t>Усть-Кутский район</t>
  </si>
  <si>
    <t>Усть-Удинский район</t>
  </si>
  <si>
    <t>Черемховский район</t>
  </si>
  <si>
    <t>Чунский район</t>
  </si>
  <si>
    <t>Шелеховский район</t>
  </si>
  <si>
    <t>Эхирит-Булагатский район</t>
  </si>
  <si>
    <t>У</t>
  </si>
  <si>
    <t>Р</t>
  </si>
  <si>
    <t>ДОО</t>
  </si>
  <si>
    <t>ОО</t>
  </si>
  <si>
    <t>ОДОД</t>
  </si>
  <si>
    <t>СПО</t>
  </si>
  <si>
    <t>Группа организаций / Наименование МО</t>
  </si>
  <si>
    <t>% организаций, принявших участие в социологическом опросе, из них обеспечили участие не менее 40% респондентов от числа обучающихся</t>
  </si>
  <si>
    <t>В среднем</t>
  </si>
  <si>
    <t xml:space="preserve"> -</t>
  </si>
  <si>
    <t>Доля респондентов, удовлетворенных полнотой и актуальностью информации об ОО на её официальном сайте</t>
  </si>
  <si>
    <t>н</t>
  </si>
  <si>
    <t>"н" - отсутствие организаций, обеспечивших 40% репрезентативности респондентов</t>
  </si>
  <si>
    <t>Доля респондентов, удовлетворенных полнотой и актуальностью информации на стендах  ОО</t>
  </si>
  <si>
    <t xml:space="preserve">Доля респондентов, удовлетворенных материально-технической базой ОО  </t>
  </si>
  <si>
    <t xml:space="preserve">Доля респондентов, удовлетворенных условиями для обучения детей с ОВЗ, детей-инвалидов  </t>
  </si>
  <si>
    <t xml:space="preserve">Доля респондентов, удовлетворенных психологическим климатом в ОО  </t>
  </si>
  <si>
    <t xml:space="preserve">Доля респондентов, удовлетворенных организацией учебно-воспитательного процесса в ОО  </t>
  </si>
  <si>
    <t xml:space="preserve">Доля респондентов, удовлетворенных возможностями, предоставляемыми ОО для всестороннего развития детей  </t>
  </si>
  <si>
    <t xml:space="preserve">Доля респондентов, готовых рекомендовать ОО своим знакомым  </t>
  </si>
  <si>
    <t xml:space="preserve">Доля респондентов, удовлетворенных комфортностью условий предоставления услуг в ОО  </t>
  </si>
  <si>
    <t xml:space="preserve">Доля респондентов, удовлетворенных доброжелательностью и вежливостью работников ОО, обеспечивающих первичный контакт с посетителями при непосредственном обращении в ОО  </t>
  </si>
  <si>
    <t xml:space="preserve">Доля респондентов, удовлетворенных доброжелательностью и вежливостью работников ОО, обеспечивающих непосредственное оказание услуги при обращении в ОО  </t>
  </si>
  <si>
    <t>Иркутская область</t>
  </si>
  <si>
    <t xml:space="preserve">Количество респондентов, принявших участие в соцопросе об удовлетворенности качеством образования </t>
  </si>
  <si>
    <t>Всего % организаций, в том числе:</t>
  </si>
  <si>
    <t>Доля респондентов от общей численности обучающихся, принявших участие в соцопросе</t>
  </si>
  <si>
    <t>Доля респондентов, удовлетворенных обеспечением охраны жизни и здоровья обучающихся (воспитанников) и их безопасности в ОО</t>
  </si>
  <si>
    <t>Доля респондентов, удовлетворенных оздоровительными мероприятиями в ОО</t>
  </si>
  <si>
    <t>Доля респондентов, удовлетворенных полнотой и своевременностью информации о мерах по оздоровлению воспитанников, обучающихся</t>
  </si>
  <si>
    <t>Доля респондентов, удовлетворенных организацией информирования о процедуре проведения ВПР</t>
  </si>
  <si>
    <t>Доля респондентов, удовлетворенных организацией подготовки («натаскивания») к процедуре проведения ВПР</t>
  </si>
  <si>
    <t>Доля респондентов, удовлетворенных организацией информирования о результатах ВПР</t>
  </si>
  <si>
    <t>Отношение родителей/обучающихся к ВПР</t>
  </si>
  <si>
    <t>х</t>
  </si>
  <si>
    <t>"х" - индикатор не применялся для данного типа образовательной организации</t>
  </si>
  <si>
    <t>Индикатор</t>
  </si>
  <si>
    <t xml:space="preserve">Полнота и актуальность сведений на официальном сайте ОО </t>
  </si>
  <si>
    <t xml:space="preserve">Полнота и актуальность сведений на стендах ОО </t>
  </si>
  <si>
    <t>Материально-техническая база организации</t>
  </si>
  <si>
    <t>Условия для обучения детей с ОВЗ, детей-инвалидов</t>
  </si>
  <si>
    <t xml:space="preserve">Комфортность условий предоставления услуг в организации </t>
  </si>
  <si>
    <t>Психологический климат в образовательной организации</t>
  </si>
  <si>
    <t xml:space="preserve">Организация учебно-воспитательного процесса </t>
  </si>
  <si>
    <t xml:space="preserve">Возможности, предоставляемые организацией для всестороннего развития детей </t>
  </si>
  <si>
    <t>Доброжелательность и вежливость работников организации при первичном контакте</t>
  </si>
  <si>
    <t>Доброжелательность и вежливость работников организации при непосредственном оказании услуги</t>
  </si>
  <si>
    <t>Готовность рекомендовать  образовательную организацию своим знакомым</t>
  </si>
  <si>
    <t>Обеспечение охраны жизни и здоровья обучающихся (воспитанников) и их безопасности в образовательной организации</t>
  </si>
  <si>
    <t>Оздоровительные мероприятия в образовательной организации</t>
  </si>
  <si>
    <t>Полнота и своевременность информации о мерах по оздоровлению воспитанников, обучающихся</t>
  </si>
  <si>
    <t>Организация информирования о процедуре проведения ВПР</t>
  </si>
  <si>
    <t>Организация подготовки («натаскивания») к процедуре проведения ВПР</t>
  </si>
  <si>
    <t>Организация информирования о результатах ВПР</t>
  </si>
  <si>
    <t>Доля респондентов, удовлетворенных информированностью об организации питания</t>
  </si>
  <si>
    <t>Доля респондентов, удовлетворенных качеством меню в организации</t>
  </si>
  <si>
    <t>Доля респондентов, удовлетворенных качеством питания в организации</t>
  </si>
  <si>
    <t>Доля респондентов, удовлетворенных возможностью организации организовать диетическое/специальное питание</t>
  </si>
  <si>
    <t xml:space="preserve">Доля респондентов от общей численности обучающихся, принявших участие в соцопросе об удовлетворенности качеством образования </t>
  </si>
  <si>
    <t>Информированность об организации питания</t>
  </si>
  <si>
    <t>Качество меню в организации</t>
  </si>
  <si>
    <t>Качество питания в организации</t>
  </si>
  <si>
    <t>Возможность организовать диетическое/специальное питание</t>
  </si>
  <si>
    <t>Санитарное состоянием помещений, предназначенных для питания обучающихся</t>
  </si>
  <si>
    <t>Вариативность реализуемых программ дополнительного образования</t>
  </si>
  <si>
    <t>В целом</t>
  </si>
  <si>
    <t>по дошкольным образовательным организациям</t>
  </si>
  <si>
    <t>по общеобразовательным организациям</t>
  </si>
  <si>
    <t>по организациям дополнительного образования детей</t>
  </si>
  <si>
    <t>по профессиональным образовательным организациям СПО</t>
  </si>
  <si>
    <t>Всего , в том числе:</t>
  </si>
  <si>
    <t>Количество  организаций, обеспечивших участие не менее 40% респондентов от общей численности обучающихся в организации</t>
  </si>
  <si>
    <t>не участвовали</t>
  </si>
  <si>
    <t>Доля респондентов, удовлетворенных санитарным состоянием помещений, в которых организовано питание обучающихся</t>
  </si>
  <si>
    <t xml:space="preserve">  -</t>
  </si>
  <si>
    <t>Количество организаций включенных в перечень</t>
  </si>
  <si>
    <t>Доля организаций, обеспечивших участие не менее 40% респондентов от общей численности обучающихся в организации, из числа организаций, принявших участие в  анкетировании</t>
  </si>
  <si>
    <t xml:space="preserve"> </t>
  </si>
  <si>
    <t>Количество организаций, о которых участники опроса высказали удовлетворенность качеством образования</t>
  </si>
  <si>
    <t>Доля  организаций из числа включенных в перечень, о которых участники опроса высказали удовлетворенность качеством образования</t>
  </si>
  <si>
    <t>Доля респондентов, удовлетворенных вариативностью реализуемых программ дополнительного образования</t>
  </si>
  <si>
    <t>Доля респондентов удовлетворенных качеством образования, %</t>
  </si>
  <si>
    <t xml:space="preserve">СПО </t>
  </si>
  <si>
    <t xml:space="preserve"> - </t>
  </si>
  <si>
    <t>Доля респондентов, не владеющих информацией о созданных условиях в образовательной организации</t>
  </si>
  <si>
    <t>Доля респондентов, не владеющих информацией</t>
  </si>
  <si>
    <t>Удовлетворенность качеством образования в разрезе индикаторов</t>
  </si>
  <si>
    <t xml:space="preserve">Мониторинг удовлетворенности населения качеством образования в образовательных организациях Иркутской области 
по результатам автоматизированного социологического опроса на сайте ГАУ ИО ЦОПМКиМКО https://uso.coko38.ru/  </t>
  </si>
  <si>
    <t xml:space="preserve">"х" - индикатор не применялся для данного типа образовательной организации
</t>
  </si>
  <si>
    <t>"пустая ячейка" - индикатор анализируется с 2024 года</t>
  </si>
  <si>
    <t>Государственные организации</t>
  </si>
  <si>
    <t>Частные организации</t>
  </si>
  <si>
    <t>-</t>
  </si>
  <si>
    <t>Государственные  организации</t>
  </si>
  <si>
    <t>оо</t>
  </si>
  <si>
    <t>одо</t>
  </si>
  <si>
    <t xml:space="preserve">н </t>
  </si>
  <si>
    <t>Доля респондентов, не владеющих информацией, %</t>
  </si>
  <si>
    <t>Муниципальные организации, из них:</t>
  </si>
  <si>
    <t>Организация информирования о результатах проведения ВПР</t>
  </si>
  <si>
    <r>
      <t>Участие (</t>
    </r>
    <r>
      <rPr>
        <b/>
        <sz val="12"/>
        <color theme="1"/>
        <rFont val="Arial Narrow"/>
        <family val="2"/>
        <charset val="204"/>
      </rPr>
      <t>У</t>
    </r>
    <r>
      <rPr>
        <sz val="12"/>
        <color theme="1"/>
        <rFont val="Arial Narrow"/>
        <family val="2"/>
        <charset val="204"/>
      </rPr>
      <t>) 
Репрезентативность (</t>
    </r>
    <r>
      <rPr>
        <b/>
        <sz val="12"/>
        <color theme="1"/>
        <rFont val="Arial Narrow"/>
        <family val="2"/>
        <charset val="204"/>
      </rPr>
      <t>Р</t>
    </r>
    <r>
      <rPr>
        <sz val="12"/>
        <color theme="1"/>
        <rFont val="Arial Narrow"/>
        <family val="2"/>
        <charset val="204"/>
      </rPr>
      <t>)</t>
    </r>
  </si>
  <si>
    <r>
      <rPr>
        <sz val="12"/>
        <color theme="1"/>
        <rFont val="Arial Narrow"/>
        <family val="2"/>
        <charset val="204"/>
      </rPr>
      <t>"</t>
    </r>
    <r>
      <rPr>
        <sz val="22"/>
        <color theme="1"/>
        <rFont val="Arial Narrow"/>
        <family val="2"/>
        <charset val="204"/>
      </rPr>
      <t>-</t>
    </r>
    <r>
      <rPr>
        <sz val="12"/>
        <color theme="1"/>
        <rFont val="Arial Narrow"/>
        <family val="2"/>
        <charset val="204"/>
      </rPr>
      <t>"</t>
    </r>
    <r>
      <rPr>
        <sz val="22"/>
        <color theme="1"/>
        <rFont val="Arial Narrow"/>
        <family val="2"/>
        <charset val="204"/>
      </rPr>
      <t xml:space="preserve"> -</t>
    </r>
    <r>
      <rPr>
        <sz val="11"/>
        <color theme="1"/>
        <rFont val="Arial Narrow"/>
        <family val="2"/>
        <charset val="204"/>
      </rPr>
      <t xml:space="preserve"> отсутствие организаций данного типа</t>
    </r>
  </si>
  <si>
    <t xml:space="preserve">"н" - не принимали участие </t>
  </si>
  <si>
    <t>"н" - отсутствие организаций, обеспечивших участие  40%  респондентов</t>
  </si>
  <si>
    <t>"-" - отсутствие организаций данного типа</t>
  </si>
  <si>
    <t>"х" -  расчет значения по данному типу организаций не производился в отчетном периоде</t>
  </si>
  <si>
    <t>"х"-    расчет значения по данному типу организаций не производился в отчетном периоде</t>
  </si>
  <si>
    <t>"х" - расчет значения по данному типу организаций не производился в отчетном периоде</t>
  </si>
  <si>
    <t>н/о</t>
  </si>
  <si>
    <t>"н/о"- индикатор не применялся для данного типа образовательной организации</t>
  </si>
  <si>
    <r>
      <rPr>
        <sz val="12"/>
        <color theme="1"/>
        <rFont val="Arial Narrow"/>
        <family val="2"/>
        <charset val="204"/>
      </rPr>
      <t>"</t>
    </r>
    <r>
      <rPr>
        <sz val="22"/>
        <color theme="1"/>
        <rFont val="Arial Narrow"/>
        <family val="2"/>
        <charset val="204"/>
      </rPr>
      <t>-</t>
    </r>
    <r>
      <rPr>
        <sz val="12"/>
        <color theme="1"/>
        <rFont val="Arial Narrow"/>
        <family val="2"/>
        <charset val="204"/>
      </rPr>
      <t>"</t>
    </r>
    <r>
      <rPr>
        <sz val="22"/>
        <color theme="1"/>
        <rFont val="Arial Narrow"/>
        <family val="2"/>
        <charset val="204"/>
      </rPr>
      <t xml:space="preserve"> </t>
    </r>
    <r>
      <rPr>
        <sz val="11"/>
        <color theme="1"/>
        <rFont val="Arial Narrow"/>
        <family val="2"/>
        <charset val="204"/>
      </rPr>
      <t xml:space="preserve"> отсутствие организаций данного типа</t>
    </r>
  </si>
  <si>
    <t>"х"- индикатор не применялся для данного типа образовательной организации</t>
  </si>
  <si>
    <t>89,8</t>
  </si>
  <si>
    <t>Жигаловский округ</t>
  </si>
  <si>
    <t>Заларинский округ</t>
  </si>
  <si>
    <t>Иркутский округ</t>
  </si>
  <si>
    <t>Качугский округ</t>
  </si>
  <si>
    <t>Киренский округ</t>
  </si>
  <si>
    <t>Нижнеилимский округ</t>
  </si>
  <si>
    <t>Нукутский округ</t>
  </si>
  <si>
    <t>Тайшетский округ</t>
  </si>
  <si>
    <t>Усть-Илимский округ</t>
  </si>
  <si>
    <t>Усть-Удинский округ</t>
  </si>
  <si>
    <t>Чунский округ</t>
  </si>
  <si>
    <t>Балаганский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</si>
</sst>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8"/>
      <color theme="1"/>
      <name val="Arial Narrow"/>
      <family val="2"/>
      <charset val="204"/>
    </font>
    <font>
      <sz val="22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37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/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 wrapText="1"/>
    </xf>
    <xf numFmtId="10" fontId="1" fillId="0" borderId="1" xfId="1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21" xfId="0" applyFill="1" applyBorder="1"/>
    <xf numFmtId="0" fontId="0" fillId="0" borderId="21" xfId="0" applyBorder="1"/>
    <xf numFmtId="164" fontId="1" fillId="0" borderId="0" xfId="0" applyNumberFormat="1" applyFont="1" applyFill="1" applyBorder="1" applyAlignment="1">
      <alignment wrapText="1"/>
    </xf>
    <xf numFmtId="165" fontId="2" fillId="0" borderId="1" xfId="1" applyNumberFormat="1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wrapText="1"/>
    </xf>
    <xf numFmtId="10" fontId="1" fillId="0" borderId="0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15" xfId="0" applyFont="1" applyBorder="1" applyAlignment="1">
      <alignment wrapText="1"/>
    </xf>
    <xf numFmtId="0" fontId="7" fillId="0" borderId="18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3" xfId="0" applyFont="1" applyBorder="1" applyAlignment="1">
      <alignment wrapText="1"/>
    </xf>
    <xf numFmtId="0" fontId="7" fillId="0" borderId="13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13" xfId="0" applyNumberFormat="1" applyFont="1" applyBorder="1" applyAlignment="1">
      <alignment horizontal="center" vertical="center"/>
    </xf>
    <xf numFmtId="10" fontId="7" fillId="0" borderId="0" xfId="0" applyNumberFormat="1" applyFont="1" applyBorder="1" applyAlignment="1">
      <alignment horizontal="right"/>
    </xf>
    <xf numFmtId="0" fontId="7" fillId="0" borderId="8" xfId="0" applyFont="1" applyBorder="1" applyAlignment="1">
      <alignment horizontal="left" vertical="center" wrapText="1"/>
    </xf>
    <xf numFmtId="164" fontId="7" fillId="0" borderId="8" xfId="0" applyNumberFormat="1" applyFont="1" applyBorder="1" applyAlignment="1">
      <alignment horizontal="center"/>
    </xf>
    <xf numFmtId="164" fontId="7" fillId="0" borderId="0" xfId="0" applyNumberFormat="1" applyFont="1"/>
    <xf numFmtId="10" fontId="7" fillId="0" borderId="0" xfId="0" applyNumberFormat="1" applyFont="1" applyBorder="1" applyAlignment="1">
      <alignment horizontal="left"/>
    </xf>
    <xf numFmtId="10" fontId="7" fillId="0" borderId="0" xfId="0" applyNumberFormat="1" applyFont="1" applyFill="1" applyBorder="1" applyAlignment="1">
      <alignment horizontal="left"/>
    </xf>
    <xf numFmtId="0" fontId="7" fillId="0" borderId="14" xfId="0" applyFont="1" applyBorder="1" applyAlignment="1">
      <alignment wrapText="1"/>
    </xf>
    <xf numFmtId="0" fontId="7" fillId="0" borderId="14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164" fontId="7" fillId="2" borderId="0" xfId="0" applyNumberFormat="1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1" fontId="7" fillId="2" borderId="9" xfId="0" applyNumberFormat="1" applyFont="1" applyFill="1" applyBorder="1" applyAlignment="1">
      <alignment horizontal="center" vertical="center"/>
    </xf>
    <xf numFmtId="0" fontId="7" fillId="2" borderId="0" xfId="0" applyFont="1" applyFill="1"/>
    <xf numFmtId="0" fontId="7" fillId="0" borderId="1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164" fontId="7" fillId="2" borderId="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1" fontId="7" fillId="2" borderId="8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64" fontId="7" fillId="2" borderId="10" xfId="0" applyNumberFormat="1" applyFont="1" applyFill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164" fontId="7" fillId="2" borderId="11" xfId="0" applyNumberFormat="1" applyFont="1" applyFill="1" applyBorder="1" applyAlignment="1">
      <alignment horizontal="center" vertical="center"/>
    </xf>
    <xf numFmtId="164" fontId="7" fillId="2" borderId="12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164" fontId="7" fillId="0" borderId="0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1" fontId="7" fillId="0" borderId="9" xfId="0" applyNumberFormat="1" applyFont="1" applyBorder="1" applyAlignment="1">
      <alignment horizontal="center" vertical="center"/>
    </xf>
    <xf numFmtId="1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164" fontId="7" fillId="0" borderId="8" xfId="0" applyNumberFormat="1" applyFont="1" applyFill="1" applyBorder="1" applyAlignment="1">
      <alignment horizontal="center" vertical="center"/>
    </xf>
    <xf numFmtId="164" fontId="7" fillId="0" borderId="8" xfId="0" applyNumberFormat="1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Border="1" applyAlignment="1">
      <alignment horizontal="center"/>
    </xf>
    <xf numFmtId="164" fontId="7" fillId="0" borderId="11" xfId="0" applyNumberFormat="1" applyFont="1" applyBorder="1" applyAlignment="1">
      <alignment horizontal="center"/>
    </xf>
    <xf numFmtId="0" fontId="7" fillId="0" borderId="12" xfId="0" applyFont="1" applyBorder="1"/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wrapText="1"/>
    </xf>
    <xf numFmtId="164" fontId="7" fillId="0" borderId="10" xfId="0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164" fontId="7" fillId="0" borderId="9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" fontId="7" fillId="0" borderId="8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164" fontId="7" fillId="0" borderId="10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1" fontId="7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2" fontId="7" fillId="0" borderId="0" xfId="0" applyNumberFormat="1" applyFont="1" applyBorder="1" applyAlignment="1">
      <alignment horizontal="center" vertical="center"/>
    </xf>
    <xf numFmtId="2" fontId="7" fillId="0" borderId="8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1" fontId="7" fillId="0" borderId="9" xfId="0" applyNumberFormat="1" applyFont="1" applyFill="1" applyBorder="1" applyAlignment="1">
      <alignment horizontal="center" vertical="center"/>
    </xf>
    <xf numFmtId="164" fontId="7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11" xfId="0" applyFont="1" applyFill="1" applyBorder="1" applyAlignment="1">
      <alignment horizontal="left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1" xfId="0" applyFont="1" applyFill="1" applyBorder="1" applyAlignment="1">
      <alignment horizont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7" fillId="0" borderId="25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64" fontId="7" fillId="0" borderId="11" xfId="0" applyNumberFormat="1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wrapText="1"/>
    </xf>
    <xf numFmtId="0" fontId="7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 wrapText="1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1" fontId="7" fillId="2" borderId="6" xfId="0" applyNumberFormat="1" applyFont="1" applyFill="1" applyBorder="1" applyAlignment="1">
      <alignment horizontal="center" vertical="center"/>
    </xf>
    <xf numFmtId="164" fontId="7" fillId="2" borderId="7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164" fontId="7" fillId="2" borderId="8" xfId="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Alignment="1">
      <alignment horizontal="left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Fill="1"/>
    <xf numFmtId="49" fontId="7" fillId="0" borderId="0" xfId="0" applyNumberFormat="1" applyFont="1" applyFill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22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9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10" fillId="0" borderId="11" xfId="0" applyFont="1" applyBorder="1" applyAlignment="1">
      <alignment horizontal="left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0" xfId="0" applyFont="1" applyBorder="1" applyAlignment="1">
      <alignment horizontal="left"/>
    </xf>
    <xf numFmtId="0" fontId="7" fillId="0" borderId="19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B6F57-436C-4497-94F4-B4780E9F9FE0}">
  <dimension ref="A1:AH14"/>
  <sheetViews>
    <sheetView tabSelected="1" zoomScale="60" zoomScaleNormal="60" workbookViewId="0">
      <pane xSplit="1" topLeftCell="B1" activePane="topRight" state="frozen"/>
      <selection pane="topRight" activeCell="U13" sqref="U13"/>
    </sheetView>
  </sheetViews>
  <sheetFormatPr defaultRowHeight="14.4" x14ac:dyDescent="0.3"/>
  <cols>
    <col min="1" max="1" width="17.77734375" style="9" customWidth="1"/>
    <col min="2" max="2" width="13.6640625" style="9" customWidth="1"/>
    <col min="3" max="3" width="10.33203125" style="10" customWidth="1"/>
    <col min="4" max="4" width="9.5546875" style="11" customWidth="1"/>
    <col min="5" max="6" width="9.33203125" style="11" customWidth="1"/>
    <col min="7" max="7" width="11.44140625" style="11" customWidth="1"/>
    <col min="8" max="8" width="19" style="11" customWidth="1"/>
    <col min="9" max="9" width="12.5546875" style="11" customWidth="1"/>
    <col min="10" max="10" width="8.33203125" style="11" customWidth="1"/>
    <col min="11" max="11" width="8.44140625" style="11" customWidth="1"/>
    <col min="12" max="12" width="8.6640625" style="11" customWidth="1"/>
    <col min="13" max="13" width="9.6640625" style="11" customWidth="1"/>
    <col min="14" max="14" width="13" style="11" customWidth="1"/>
    <col min="15" max="15" width="9" style="11" customWidth="1"/>
    <col min="16" max="16" width="9.33203125" style="11" customWidth="1"/>
    <col min="17" max="17" width="9.44140625" style="11" customWidth="1"/>
    <col min="18" max="18" width="9.5546875" style="11" customWidth="1"/>
    <col min="19" max="19" width="10.44140625" style="10" customWidth="1"/>
    <col min="20" max="22" width="8.6640625" style="11"/>
    <col min="23" max="23" width="10.44140625" style="11" customWidth="1"/>
    <col min="24" max="24" width="11.33203125" style="11" customWidth="1"/>
    <col min="25" max="27" width="9.33203125" style="11" customWidth="1"/>
    <col min="28" max="28" width="9.5546875" style="11" customWidth="1"/>
    <col min="29" max="29" width="13" style="10" customWidth="1"/>
    <col min="30" max="31" width="8.6640625" style="11"/>
    <col min="32" max="32" width="8.6640625" style="12"/>
    <col min="33" max="33" width="10.109375" style="12" customWidth="1"/>
    <col min="34" max="34" width="8.6640625" style="7"/>
  </cols>
  <sheetData>
    <row r="1" spans="1:34" s="22" customFormat="1" ht="45.6" customHeight="1" x14ac:dyDescent="0.3">
      <c r="A1" s="286" t="s">
        <v>142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7"/>
      <c r="AH1" s="21"/>
    </row>
    <row r="2" spans="1:34" s="1" customFormat="1" ht="69.75" customHeight="1" x14ac:dyDescent="0.25">
      <c r="A2" s="289" t="s">
        <v>11</v>
      </c>
      <c r="B2" s="297" t="s">
        <v>130</v>
      </c>
      <c r="C2" s="291" t="s">
        <v>133</v>
      </c>
      <c r="D2" s="292"/>
      <c r="E2" s="292"/>
      <c r="F2" s="292"/>
      <c r="G2" s="293"/>
      <c r="H2" s="298" t="s">
        <v>134</v>
      </c>
      <c r="I2" s="291" t="s">
        <v>126</v>
      </c>
      <c r="J2" s="292"/>
      <c r="K2" s="292"/>
      <c r="L2" s="292"/>
      <c r="M2" s="293"/>
      <c r="N2" s="294" t="s">
        <v>131</v>
      </c>
      <c r="O2" s="295"/>
      <c r="P2" s="295"/>
      <c r="Q2" s="295"/>
      <c r="R2" s="296"/>
      <c r="S2" s="288" t="s">
        <v>79</v>
      </c>
      <c r="T2" s="288"/>
      <c r="U2" s="288"/>
      <c r="V2" s="288"/>
      <c r="W2" s="288"/>
      <c r="X2" s="288" t="s">
        <v>113</v>
      </c>
      <c r="Y2" s="288"/>
      <c r="Z2" s="288"/>
      <c r="AA2" s="288"/>
      <c r="AB2" s="288"/>
      <c r="AC2" s="288" t="s">
        <v>10</v>
      </c>
      <c r="AD2" s="288"/>
      <c r="AE2" s="288"/>
      <c r="AF2" s="288"/>
      <c r="AG2" s="288"/>
      <c r="AH2" s="8"/>
    </row>
    <row r="3" spans="1:34" ht="190.35" customHeight="1" x14ac:dyDescent="0.3">
      <c r="A3" s="290"/>
      <c r="B3" s="289"/>
      <c r="C3" s="2" t="s">
        <v>0</v>
      </c>
      <c r="D3" s="4" t="s">
        <v>5</v>
      </c>
      <c r="E3" s="4" t="s">
        <v>6</v>
      </c>
      <c r="F3" s="4" t="s">
        <v>7</v>
      </c>
      <c r="G3" s="4" t="s">
        <v>8</v>
      </c>
      <c r="H3" s="289"/>
      <c r="I3" s="2" t="s">
        <v>0</v>
      </c>
      <c r="J3" s="4" t="s">
        <v>5</v>
      </c>
      <c r="K3" s="4" t="s">
        <v>6</v>
      </c>
      <c r="L3" s="4" t="s">
        <v>7</v>
      </c>
      <c r="M3" s="4" t="s">
        <v>8</v>
      </c>
      <c r="N3" s="2" t="s">
        <v>1</v>
      </c>
      <c r="O3" s="4" t="s">
        <v>2</v>
      </c>
      <c r="P3" s="4" t="s">
        <v>3</v>
      </c>
      <c r="Q3" s="4" t="s">
        <v>4</v>
      </c>
      <c r="R3" s="4" t="s">
        <v>9</v>
      </c>
      <c r="S3" s="2" t="s">
        <v>125</v>
      </c>
      <c r="T3" s="4" t="s">
        <v>121</v>
      </c>
      <c r="U3" s="4" t="s">
        <v>122</v>
      </c>
      <c r="V3" s="4" t="s">
        <v>123</v>
      </c>
      <c r="W3" s="4" t="s">
        <v>124</v>
      </c>
      <c r="X3" s="2" t="s">
        <v>1</v>
      </c>
      <c r="Y3" s="4" t="s">
        <v>2</v>
      </c>
      <c r="Z3" s="4" t="s">
        <v>3</v>
      </c>
      <c r="AA3" s="4" t="s">
        <v>4</v>
      </c>
      <c r="AB3" s="4" t="s">
        <v>9</v>
      </c>
      <c r="AC3" s="2" t="s">
        <v>1</v>
      </c>
      <c r="AD3" s="4" t="s">
        <v>2</v>
      </c>
      <c r="AE3" s="4" t="s">
        <v>3</v>
      </c>
      <c r="AF3" s="4" t="s">
        <v>4</v>
      </c>
      <c r="AG3" s="4" t="s">
        <v>9</v>
      </c>
    </row>
    <row r="4" spans="1:34" ht="29.7" customHeight="1" x14ac:dyDescent="0.3">
      <c r="A4" s="5">
        <v>2020</v>
      </c>
      <c r="B4" s="5">
        <v>1837</v>
      </c>
      <c r="C4" s="3">
        <f>SUM(D4:G4)</f>
        <v>1295</v>
      </c>
      <c r="D4" s="6">
        <v>582</v>
      </c>
      <c r="E4" s="6">
        <v>640</v>
      </c>
      <c r="F4" s="6">
        <v>73</v>
      </c>
      <c r="G4" s="20" t="s">
        <v>127</v>
      </c>
      <c r="H4" s="24">
        <f>C4/B4</f>
        <v>0.70495372890582475</v>
      </c>
      <c r="I4" s="34">
        <f>SUM(J4:M4)</f>
        <v>485</v>
      </c>
      <c r="J4" s="6">
        <v>278</v>
      </c>
      <c r="K4" s="6">
        <v>190</v>
      </c>
      <c r="L4" s="6">
        <v>17</v>
      </c>
      <c r="M4" s="20" t="s">
        <v>127</v>
      </c>
      <c r="N4" s="185">
        <f>I4/C4</f>
        <v>0.37451737451737449</v>
      </c>
      <c r="O4" s="16">
        <f>J4/D4</f>
        <v>0.47766323024054985</v>
      </c>
      <c r="P4" s="16">
        <f>K4/E4</f>
        <v>0.296875</v>
      </c>
      <c r="Q4" s="16">
        <f>L4/F4</f>
        <v>0.23287671232876711</v>
      </c>
      <c r="R4" s="20" t="s">
        <v>127</v>
      </c>
      <c r="S4" s="3">
        <f>SUM(T4:W4)</f>
        <v>120829</v>
      </c>
      <c r="T4" s="6">
        <v>45134</v>
      </c>
      <c r="U4" s="6">
        <f>60922+66</f>
        <v>60988</v>
      </c>
      <c r="V4" s="6">
        <f>14703+4</f>
        <v>14707</v>
      </c>
      <c r="W4" s="20" t="s">
        <v>127</v>
      </c>
      <c r="X4" s="19">
        <v>0.252</v>
      </c>
      <c r="Y4" s="13">
        <v>0.434</v>
      </c>
      <c r="Z4" s="15">
        <v>0.21</v>
      </c>
      <c r="AA4" s="13">
        <v>0.17499999999999999</v>
      </c>
      <c r="AB4" s="20" t="s">
        <v>127</v>
      </c>
      <c r="AC4" s="19">
        <v>0.94499999999999995</v>
      </c>
      <c r="AD4" s="13">
        <v>0.95099999999999996</v>
      </c>
      <c r="AE4" s="13">
        <v>0.91200000000000003</v>
      </c>
      <c r="AF4" s="13">
        <v>0.99</v>
      </c>
      <c r="AG4" s="20" t="s">
        <v>127</v>
      </c>
    </row>
    <row r="5" spans="1:34" ht="30" customHeight="1" x14ac:dyDescent="0.3">
      <c r="A5" s="5">
        <v>2021</v>
      </c>
      <c r="B5" s="5">
        <v>1825</v>
      </c>
      <c r="C5" s="3">
        <f t="shared" ref="C5:C7" si="0">SUM(D5:G5)</f>
        <v>1480</v>
      </c>
      <c r="D5" s="6">
        <v>704</v>
      </c>
      <c r="E5" s="6">
        <v>689</v>
      </c>
      <c r="F5" s="6">
        <v>87</v>
      </c>
      <c r="G5" s="20" t="s">
        <v>127</v>
      </c>
      <c r="H5" s="24">
        <f>C5/B5</f>
        <v>0.81095890410958904</v>
      </c>
      <c r="I5" s="34">
        <f>SUM(J5:M5)</f>
        <v>447</v>
      </c>
      <c r="J5" s="6">
        <v>265</v>
      </c>
      <c r="K5" s="6">
        <v>172</v>
      </c>
      <c r="L5" s="6">
        <v>10</v>
      </c>
      <c r="M5" s="20" t="s">
        <v>127</v>
      </c>
      <c r="N5" s="185">
        <f t="shared" ref="N5:N8" si="1">I5/C5</f>
        <v>0.30202702702702705</v>
      </c>
      <c r="O5" s="16">
        <f t="shared" ref="O5:O10" si="2">J5/D5</f>
        <v>0.37642045454545453</v>
      </c>
      <c r="P5" s="16">
        <f t="shared" ref="P5:P10" si="3">K5/E5</f>
        <v>0.24963715529753266</v>
      </c>
      <c r="Q5" s="16">
        <f t="shared" ref="Q5:Q7" si="4">L5/F5</f>
        <v>0.11494252873563218</v>
      </c>
      <c r="R5" s="20" t="s">
        <v>127</v>
      </c>
      <c r="S5" s="3">
        <f>SUM(T5:W5)</f>
        <v>102419</v>
      </c>
      <c r="T5" s="6">
        <v>37777</v>
      </c>
      <c r="U5" s="6">
        <v>54540</v>
      </c>
      <c r="V5" s="6">
        <v>10102</v>
      </c>
      <c r="W5" s="20" t="s">
        <v>127</v>
      </c>
      <c r="X5" s="19">
        <v>0.182</v>
      </c>
      <c r="Y5" s="13">
        <v>0.28299999999999997</v>
      </c>
      <c r="Z5" s="13">
        <v>0.16800000000000001</v>
      </c>
      <c r="AA5" s="13">
        <v>0.104</v>
      </c>
      <c r="AB5" s="20" t="s">
        <v>127</v>
      </c>
      <c r="AC5" s="19">
        <v>0.92600000000000005</v>
      </c>
      <c r="AD5" s="13">
        <v>0.92900000000000005</v>
      </c>
      <c r="AE5" s="13">
        <v>0.91300000000000003</v>
      </c>
      <c r="AF5" s="14">
        <v>0.96</v>
      </c>
      <c r="AG5" s="20" t="s">
        <v>127</v>
      </c>
    </row>
    <row r="6" spans="1:34" ht="31.35" customHeight="1" x14ac:dyDescent="0.3">
      <c r="A6" s="5">
        <v>2022</v>
      </c>
      <c r="B6" s="5">
        <v>1768</v>
      </c>
      <c r="C6" s="3">
        <f t="shared" si="0"/>
        <v>1470</v>
      </c>
      <c r="D6" s="6">
        <v>681</v>
      </c>
      <c r="E6" s="6">
        <v>700</v>
      </c>
      <c r="F6" s="6">
        <v>89</v>
      </c>
      <c r="G6" s="20" t="s">
        <v>127</v>
      </c>
      <c r="H6" s="24">
        <f t="shared" ref="H6:H10" si="5">C6/B6</f>
        <v>0.83144796380090502</v>
      </c>
      <c r="I6" s="34">
        <f>SUM(J6:M6)</f>
        <v>539</v>
      </c>
      <c r="J6" s="6">
        <v>319</v>
      </c>
      <c r="K6" s="6">
        <v>209</v>
      </c>
      <c r="L6" s="6">
        <v>11</v>
      </c>
      <c r="M6" s="20" t="s">
        <v>127</v>
      </c>
      <c r="N6" s="185">
        <f t="shared" si="1"/>
        <v>0.36666666666666664</v>
      </c>
      <c r="O6" s="16">
        <f t="shared" si="2"/>
        <v>0.46842878120411158</v>
      </c>
      <c r="P6" s="16">
        <f t="shared" si="3"/>
        <v>0.2985714285714286</v>
      </c>
      <c r="Q6" s="16">
        <f t="shared" si="4"/>
        <v>0.12359550561797752</v>
      </c>
      <c r="R6" s="20" t="s">
        <v>127</v>
      </c>
      <c r="S6" s="3">
        <f>SUM(T6:W6)</f>
        <v>113370</v>
      </c>
      <c r="T6" s="6">
        <v>39691</v>
      </c>
      <c r="U6" s="6">
        <f>60716+598</f>
        <v>61314</v>
      </c>
      <c r="V6" s="6">
        <f>11674+691</f>
        <v>12365</v>
      </c>
      <c r="W6" s="20" t="s">
        <v>127</v>
      </c>
      <c r="X6" s="19">
        <v>0.22</v>
      </c>
      <c r="Y6" s="13">
        <v>0.13</v>
      </c>
      <c r="Z6" s="17">
        <v>8.5000000000000006E-2</v>
      </c>
      <c r="AA6" s="13">
        <v>5.0000000000000001E-3</v>
      </c>
      <c r="AB6" s="20" t="s">
        <v>127</v>
      </c>
      <c r="AC6" s="19">
        <v>0.93600000000000005</v>
      </c>
      <c r="AD6" s="13">
        <v>0.93400000000000005</v>
      </c>
      <c r="AE6" s="13">
        <v>0.92700000000000005</v>
      </c>
      <c r="AF6" s="14">
        <v>0.97299999999999998</v>
      </c>
      <c r="AG6" s="20" t="s">
        <v>127</v>
      </c>
    </row>
    <row r="7" spans="1:34" ht="32.700000000000003" customHeight="1" x14ac:dyDescent="0.3">
      <c r="A7" s="5">
        <v>2023</v>
      </c>
      <c r="B7" s="5">
        <v>1826</v>
      </c>
      <c r="C7" s="3">
        <f t="shared" si="0"/>
        <v>1669</v>
      </c>
      <c r="D7" s="6">
        <v>746</v>
      </c>
      <c r="E7" s="6">
        <v>832</v>
      </c>
      <c r="F7" s="6">
        <v>91</v>
      </c>
      <c r="G7" s="20" t="s">
        <v>127</v>
      </c>
      <c r="H7" s="24">
        <f t="shared" si="5"/>
        <v>0.91401971522453451</v>
      </c>
      <c r="I7" s="34">
        <f>SUM(J7:M7)</f>
        <v>886</v>
      </c>
      <c r="J7" s="6">
        <v>441</v>
      </c>
      <c r="K7" s="6">
        <v>418</v>
      </c>
      <c r="L7" s="6">
        <v>27</v>
      </c>
      <c r="M7" s="20" t="s">
        <v>127</v>
      </c>
      <c r="N7" s="185">
        <f t="shared" si="1"/>
        <v>0.53085680047932893</v>
      </c>
      <c r="O7" s="16">
        <f>J7/D7</f>
        <v>0.59115281501340478</v>
      </c>
      <c r="P7" s="16">
        <f>K7/E7</f>
        <v>0.50240384615384615</v>
      </c>
      <c r="Q7" s="16">
        <f t="shared" si="4"/>
        <v>0.2967032967032967</v>
      </c>
      <c r="R7" s="20" t="s">
        <v>127</v>
      </c>
      <c r="S7" s="3">
        <f>SUM(T7:W7)</f>
        <v>141985</v>
      </c>
      <c r="T7" s="6">
        <v>38776</v>
      </c>
      <c r="U7" s="6">
        <v>87418</v>
      </c>
      <c r="V7" s="6">
        <v>15791</v>
      </c>
      <c r="W7" s="20" t="s">
        <v>127</v>
      </c>
      <c r="X7" s="19">
        <v>0.28999999999999998</v>
      </c>
      <c r="Y7" s="13">
        <v>0.28100000000000003</v>
      </c>
      <c r="Z7" s="13">
        <v>0.25800000000000001</v>
      </c>
      <c r="AA7" s="15">
        <v>0.15</v>
      </c>
      <c r="AB7" s="20" t="s">
        <v>127</v>
      </c>
      <c r="AC7" s="19">
        <v>0.91</v>
      </c>
      <c r="AD7" s="13">
        <v>0.93100000000000005</v>
      </c>
      <c r="AE7" s="15">
        <v>0.9</v>
      </c>
      <c r="AF7" s="14">
        <v>0.97199999999999998</v>
      </c>
      <c r="AG7" s="20" t="s">
        <v>127</v>
      </c>
    </row>
    <row r="8" spans="1:34" ht="33" customHeight="1" x14ac:dyDescent="0.3">
      <c r="A8" s="5">
        <v>2024</v>
      </c>
      <c r="B8" s="5">
        <v>1971</v>
      </c>
      <c r="C8" s="3">
        <f>SUM(D8:G8)</f>
        <v>1810</v>
      </c>
      <c r="D8" s="6">
        <v>809</v>
      </c>
      <c r="E8" s="6">
        <v>855</v>
      </c>
      <c r="F8" s="6">
        <v>96</v>
      </c>
      <c r="G8" s="6">
        <v>50</v>
      </c>
      <c r="H8" s="24">
        <f t="shared" si="5"/>
        <v>0.91831557584982237</v>
      </c>
      <c r="I8" s="34">
        <f>SUM(J8:M8)</f>
        <v>1205</v>
      </c>
      <c r="J8" s="6">
        <v>607</v>
      </c>
      <c r="K8" s="6">
        <v>551</v>
      </c>
      <c r="L8" s="6">
        <v>35</v>
      </c>
      <c r="M8" s="6">
        <v>12</v>
      </c>
      <c r="N8" s="185">
        <f t="shared" si="1"/>
        <v>0.66574585635359118</v>
      </c>
      <c r="O8" s="16">
        <f t="shared" si="2"/>
        <v>0.75030902348578488</v>
      </c>
      <c r="P8" s="16">
        <f t="shared" si="3"/>
        <v>0.64444444444444449</v>
      </c>
      <c r="Q8" s="16">
        <f>L8/F8</f>
        <v>0.36458333333333331</v>
      </c>
      <c r="R8" s="16">
        <v>0.24</v>
      </c>
      <c r="S8" s="18">
        <f>SUM(T8:W8)</f>
        <v>184762</v>
      </c>
      <c r="T8" s="6">
        <v>54760</v>
      </c>
      <c r="U8" s="6">
        <v>99342</v>
      </c>
      <c r="V8" s="6">
        <v>23051</v>
      </c>
      <c r="W8" s="6">
        <v>7609</v>
      </c>
      <c r="X8" s="19">
        <v>0.313</v>
      </c>
      <c r="Y8" s="13">
        <v>0.42899999999999999</v>
      </c>
      <c r="Z8" s="13">
        <v>0.28899999999999998</v>
      </c>
      <c r="AA8" s="13">
        <v>0.187</v>
      </c>
      <c r="AB8" s="13">
        <v>0.21199999999999999</v>
      </c>
      <c r="AC8" s="19">
        <f>AVERAGE(AD8:AG8)</f>
        <v>0.93125000000000002</v>
      </c>
      <c r="AD8" s="13">
        <v>0.94799999999999995</v>
      </c>
      <c r="AE8" s="13">
        <v>0.88700000000000001</v>
      </c>
      <c r="AF8" s="14">
        <v>0.98199999999999998</v>
      </c>
      <c r="AG8" s="14">
        <v>0.90800000000000003</v>
      </c>
    </row>
    <row r="9" spans="1:34" ht="39" customHeight="1" x14ac:dyDescent="0.3">
      <c r="A9" s="28">
        <v>2025</v>
      </c>
      <c r="B9" s="28">
        <v>2104</v>
      </c>
      <c r="C9" s="27">
        <f>SUM(D9:G9)</f>
        <v>2040</v>
      </c>
      <c r="D9" s="29">
        <v>954</v>
      </c>
      <c r="E9" s="29">
        <v>929</v>
      </c>
      <c r="F9" s="29">
        <v>101</v>
      </c>
      <c r="G9" s="29">
        <v>56</v>
      </c>
      <c r="H9" s="24">
        <f t="shared" si="5"/>
        <v>0.96958174904942962</v>
      </c>
      <c r="I9" s="34">
        <f t="shared" ref="I9:I10" si="6">SUM(J9:M9)</f>
        <v>1605</v>
      </c>
      <c r="J9" s="29">
        <v>825</v>
      </c>
      <c r="K9" s="29">
        <v>700</v>
      </c>
      <c r="L9" s="29">
        <v>55</v>
      </c>
      <c r="M9" s="29">
        <v>25</v>
      </c>
      <c r="N9" s="30">
        <f>I9/C9</f>
        <v>0.78676470588235292</v>
      </c>
      <c r="O9" s="31">
        <f t="shared" si="2"/>
        <v>0.86477987421383651</v>
      </c>
      <c r="P9" s="31">
        <f t="shared" si="3"/>
        <v>0.75349838536060276</v>
      </c>
      <c r="Q9" s="31">
        <f>L9/F9</f>
        <v>0.54455445544554459</v>
      </c>
      <c r="R9" s="16">
        <v>0.44600000000000001</v>
      </c>
      <c r="S9" s="27">
        <f t="shared" ref="S9:S10" si="7">SUM(T9:W9)</f>
        <v>245553</v>
      </c>
      <c r="T9" s="29">
        <v>66333</v>
      </c>
      <c r="U9" s="29">
        <v>132691</v>
      </c>
      <c r="V9" s="29">
        <v>33523</v>
      </c>
      <c r="W9" s="29">
        <v>13006</v>
      </c>
      <c r="X9" s="19">
        <v>0.39700000000000002</v>
      </c>
      <c r="Y9" s="32">
        <v>0.51900000000000002</v>
      </c>
      <c r="Z9" s="32">
        <v>0.39</v>
      </c>
      <c r="AA9" s="32">
        <v>0.32300000000000001</v>
      </c>
      <c r="AB9" s="32">
        <v>0.28499999999999998</v>
      </c>
      <c r="AC9" s="19">
        <f>AVERAGE(AD9:AG9)</f>
        <v>0.94524999999999992</v>
      </c>
      <c r="AD9" s="32">
        <v>0.94699999999999995</v>
      </c>
      <c r="AE9" s="32">
        <v>0.90900000000000003</v>
      </c>
      <c r="AF9" s="33">
        <v>0.98299999999999998</v>
      </c>
      <c r="AG9" s="33">
        <v>0.94199999999999995</v>
      </c>
    </row>
    <row r="10" spans="1:34" ht="50.4" customHeight="1" x14ac:dyDescent="0.3">
      <c r="A10" s="9">
        <v>2026</v>
      </c>
      <c r="B10" s="9">
        <v>2080</v>
      </c>
      <c r="C10" s="256">
        <f>SUM(D10:G10)</f>
        <v>2049</v>
      </c>
      <c r="D10" s="29">
        <v>972</v>
      </c>
      <c r="E10" s="29">
        <v>926</v>
      </c>
      <c r="F10" s="29">
        <v>98</v>
      </c>
      <c r="G10" s="29">
        <v>53</v>
      </c>
      <c r="H10" s="24">
        <f t="shared" si="5"/>
        <v>0.9850961538461539</v>
      </c>
      <c r="I10" s="256">
        <f t="shared" si="6"/>
        <v>1797</v>
      </c>
      <c r="J10" s="29">
        <v>899</v>
      </c>
      <c r="K10" s="29">
        <v>793</v>
      </c>
      <c r="L10" s="29">
        <v>78</v>
      </c>
      <c r="M10" s="29">
        <v>27</v>
      </c>
      <c r="N10" s="30">
        <f>I10/C10</f>
        <v>0.87701317715959004</v>
      </c>
      <c r="O10" s="31">
        <f>J10/D10</f>
        <v>0.92489711934156382</v>
      </c>
      <c r="P10" s="31">
        <f t="shared" si="3"/>
        <v>0.85637149028077753</v>
      </c>
      <c r="Q10" s="31">
        <f>L10/F10</f>
        <v>0.79591836734693877</v>
      </c>
      <c r="R10" s="31">
        <f>M10/G10</f>
        <v>0.50943396226415094</v>
      </c>
      <c r="S10" s="256">
        <f t="shared" si="7"/>
        <v>267848</v>
      </c>
      <c r="T10" s="29">
        <v>66492</v>
      </c>
      <c r="U10" s="29">
        <v>141121</v>
      </c>
      <c r="V10" s="29">
        <v>46654</v>
      </c>
      <c r="W10" s="29">
        <v>13581</v>
      </c>
      <c r="X10" s="19">
        <v>0.44700000000000001</v>
      </c>
      <c r="Y10" s="262">
        <v>57.3</v>
      </c>
      <c r="Z10" s="262">
        <v>42.2</v>
      </c>
      <c r="AA10" s="262">
        <v>45.1</v>
      </c>
      <c r="AB10" s="262">
        <v>30.4</v>
      </c>
      <c r="AC10" s="263">
        <v>95</v>
      </c>
      <c r="AD10" s="264">
        <v>95.8</v>
      </c>
      <c r="AE10" s="264">
        <v>94.1</v>
      </c>
      <c r="AF10" s="264">
        <v>98.5</v>
      </c>
      <c r="AG10" s="264">
        <v>95.8</v>
      </c>
    </row>
    <row r="11" spans="1:34" x14ac:dyDescent="0.3">
      <c r="M11" s="23"/>
      <c r="Y11" s="25"/>
    </row>
    <row r="12" spans="1:34" x14ac:dyDescent="0.3">
      <c r="AF12" s="26"/>
    </row>
    <row r="14" spans="1:34" x14ac:dyDescent="0.3">
      <c r="O14" s="11">
        <v>8</v>
      </c>
    </row>
  </sheetData>
  <mergeCells count="10">
    <mergeCell ref="A1:AG1"/>
    <mergeCell ref="S2:W2"/>
    <mergeCell ref="AC2:AG2"/>
    <mergeCell ref="A2:A3"/>
    <mergeCell ref="X2:AB2"/>
    <mergeCell ref="C2:G2"/>
    <mergeCell ref="I2:M2"/>
    <mergeCell ref="N2:R2"/>
    <mergeCell ref="B2:B3"/>
    <mergeCell ref="H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76FB-933E-4421-88E9-ED7A27C7C80A}">
  <dimension ref="A1:K51"/>
  <sheetViews>
    <sheetView zoomScale="80" zoomScaleNormal="80" workbookViewId="0">
      <selection activeCell="J13" sqref="J13"/>
    </sheetView>
  </sheetViews>
  <sheetFormatPr defaultRowHeight="15.6" x14ac:dyDescent="0.3"/>
  <cols>
    <col min="1" max="1" width="41.5546875" style="42" customWidth="1"/>
    <col min="2" max="2" width="9.44140625" style="66" customWidth="1"/>
    <col min="3" max="3" width="9.33203125" style="67" customWidth="1"/>
    <col min="4" max="4" width="9.5546875" style="67" customWidth="1"/>
    <col min="5" max="5" width="8.5546875" style="67" customWidth="1"/>
    <col min="6" max="6" width="9.5546875" style="69" customWidth="1"/>
    <col min="7" max="16384" width="8.88671875" style="37"/>
  </cols>
  <sheetData>
    <row r="1" spans="1:11" ht="39.6" customHeight="1" x14ac:dyDescent="0.3">
      <c r="A1" s="299" t="s">
        <v>81</v>
      </c>
      <c r="B1" s="299"/>
      <c r="C1" s="299"/>
      <c r="D1" s="299"/>
      <c r="E1" s="299"/>
      <c r="F1" s="35"/>
      <c r="G1" s="36"/>
    </row>
    <row r="2" spans="1:11" ht="24" customHeight="1" thickBot="1" x14ac:dyDescent="0.35">
      <c r="A2" s="202" t="s">
        <v>160</v>
      </c>
      <c r="B2" s="39"/>
      <c r="C2" s="40"/>
      <c r="D2" s="40"/>
      <c r="E2" s="40"/>
      <c r="F2" s="35"/>
      <c r="G2" s="41"/>
      <c r="H2" s="42"/>
    </row>
    <row r="3" spans="1:11" ht="16.2" thickBot="1" x14ac:dyDescent="0.35">
      <c r="A3" s="43"/>
      <c r="B3" s="44">
        <v>2020</v>
      </c>
      <c r="C3" s="45">
        <v>2021</v>
      </c>
      <c r="D3" s="46">
        <v>2022</v>
      </c>
      <c r="E3" s="45">
        <v>2023</v>
      </c>
      <c r="F3" s="46">
        <v>2024</v>
      </c>
      <c r="G3" s="46">
        <v>2025</v>
      </c>
      <c r="H3" s="46">
        <v>2026</v>
      </c>
    </row>
    <row r="4" spans="1:11" x14ac:dyDescent="0.3">
      <c r="A4" s="222" t="s">
        <v>78</v>
      </c>
      <c r="B4" s="223">
        <v>25.2</v>
      </c>
      <c r="C4" s="86">
        <v>18.2</v>
      </c>
      <c r="D4" s="224">
        <v>22</v>
      </c>
      <c r="E4" s="86">
        <v>29</v>
      </c>
      <c r="F4" s="101">
        <v>31.3</v>
      </c>
      <c r="G4" s="225">
        <v>39.700000000000003</v>
      </c>
      <c r="H4" s="225">
        <v>44.7</v>
      </c>
    </row>
    <row r="5" spans="1:11" x14ac:dyDescent="0.3">
      <c r="A5" s="47" t="s">
        <v>12</v>
      </c>
      <c r="B5" s="48">
        <v>1</v>
      </c>
      <c r="C5" s="48">
        <v>24</v>
      </c>
      <c r="D5" s="48">
        <v>12.8</v>
      </c>
      <c r="E5" s="50" t="s">
        <v>89</v>
      </c>
      <c r="F5" s="50" t="s">
        <v>89</v>
      </c>
      <c r="G5" s="50" t="s">
        <v>89</v>
      </c>
      <c r="H5" s="50" t="s">
        <v>89</v>
      </c>
      <c r="J5" s="37" t="s">
        <v>132</v>
      </c>
    </row>
    <row r="6" spans="1:11" ht="18" customHeight="1" x14ac:dyDescent="0.3">
      <c r="A6" s="47" t="s">
        <v>145</v>
      </c>
      <c r="B6" s="48" t="s">
        <v>89</v>
      </c>
      <c r="C6" s="49" t="s">
        <v>89</v>
      </c>
      <c r="D6" s="50" t="s">
        <v>89</v>
      </c>
      <c r="E6" s="51">
        <v>13.8</v>
      </c>
      <c r="F6" s="52">
        <v>20.5</v>
      </c>
      <c r="G6" s="53">
        <v>34.6</v>
      </c>
      <c r="H6" s="53">
        <v>39.200000000000003</v>
      </c>
      <c r="I6" s="54"/>
      <c r="J6" s="36"/>
      <c r="K6" s="36"/>
    </row>
    <row r="7" spans="1:11" x14ac:dyDescent="0.3">
      <c r="A7" s="47" t="s">
        <v>146</v>
      </c>
      <c r="B7" s="48" t="s">
        <v>89</v>
      </c>
      <c r="C7" s="49" t="s">
        <v>89</v>
      </c>
      <c r="D7" s="50" t="s">
        <v>89</v>
      </c>
      <c r="E7" s="51">
        <v>36.5</v>
      </c>
      <c r="F7" s="52">
        <v>11.3</v>
      </c>
      <c r="G7" s="53">
        <v>11.3</v>
      </c>
      <c r="H7" s="53">
        <v>8.9</v>
      </c>
      <c r="I7" s="54"/>
      <c r="J7" s="36"/>
      <c r="K7" s="36"/>
    </row>
    <row r="8" spans="1:11" x14ac:dyDescent="0.3">
      <c r="A8" s="55" t="s">
        <v>153</v>
      </c>
      <c r="B8" s="50" t="s">
        <v>89</v>
      </c>
      <c r="C8" s="50" t="s">
        <v>89</v>
      </c>
      <c r="D8" s="50" t="s">
        <v>89</v>
      </c>
      <c r="E8" s="51">
        <v>20</v>
      </c>
      <c r="F8" s="52">
        <v>34.4</v>
      </c>
      <c r="G8" s="53">
        <v>40.799999999999997</v>
      </c>
      <c r="H8" s="53">
        <v>46</v>
      </c>
      <c r="I8" s="54"/>
      <c r="J8" s="36"/>
      <c r="K8" s="36"/>
    </row>
    <row r="9" spans="1:11" x14ac:dyDescent="0.3">
      <c r="A9" s="47" t="s">
        <v>13</v>
      </c>
      <c r="B9" s="48">
        <v>60.4</v>
      </c>
      <c r="C9" s="49">
        <v>28.2</v>
      </c>
      <c r="D9" s="50">
        <v>40.5</v>
      </c>
      <c r="E9" s="49">
        <v>46.4</v>
      </c>
      <c r="F9" s="56">
        <v>33.794017417644831</v>
      </c>
      <c r="G9" s="53">
        <v>32.700000000000003</v>
      </c>
      <c r="H9" s="53">
        <v>14.8</v>
      </c>
      <c r="I9" s="58"/>
      <c r="J9" s="36"/>
      <c r="K9" s="36"/>
    </row>
    <row r="10" spans="1:11" x14ac:dyDescent="0.3">
      <c r="A10" s="47" t="s">
        <v>18</v>
      </c>
      <c r="B10" s="48">
        <v>31</v>
      </c>
      <c r="C10" s="49">
        <v>18.600000000000001</v>
      </c>
      <c r="D10" s="50">
        <v>31</v>
      </c>
      <c r="E10" s="49">
        <v>37.700000000000003</v>
      </c>
      <c r="F10" s="56">
        <v>40.777443299740106</v>
      </c>
      <c r="G10" s="48">
        <v>48.2</v>
      </c>
      <c r="H10" s="48">
        <v>50.4</v>
      </c>
      <c r="I10" s="59"/>
      <c r="J10" s="36"/>
      <c r="K10" s="36"/>
    </row>
    <row r="11" spans="1:11" x14ac:dyDescent="0.3">
      <c r="A11" s="47" t="s">
        <v>14</v>
      </c>
      <c r="B11" s="48">
        <v>12.1</v>
      </c>
      <c r="C11" s="49">
        <v>1.7</v>
      </c>
      <c r="D11" s="50">
        <v>23.2</v>
      </c>
      <c r="E11" s="49">
        <v>43.6</v>
      </c>
      <c r="F11" s="56">
        <v>36.78053345811886</v>
      </c>
      <c r="G11" s="53">
        <v>18</v>
      </c>
      <c r="H11" s="53">
        <v>23.7</v>
      </c>
      <c r="I11" s="58"/>
      <c r="J11" s="36"/>
      <c r="K11" s="36"/>
    </row>
    <row r="12" spans="1:11" x14ac:dyDescent="0.3">
      <c r="A12" s="47" t="s">
        <v>15</v>
      </c>
      <c r="B12" s="48">
        <v>0</v>
      </c>
      <c r="C12" s="49">
        <v>1.5</v>
      </c>
      <c r="D12" s="50">
        <v>12.1</v>
      </c>
      <c r="E12" s="49">
        <v>16.399999999999999</v>
      </c>
      <c r="F12" s="56">
        <v>20.725388601036268</v>
      </c>
      <c r="G12" s="53">
        <v>7.5</v>
      </c>
      <c r="H12" s="53">
        <v>39.1</v>
      </c>
      <c r="I12" s="58"/>
      <c r="J12" s="36"/>
      <c r="K12" s="36"/>
    </row>
    <row r="13" spans="1:11" x14ac:dyDescent="0.3">
      <c r="A13" s="47" t="s">
        <v>16</v>
      </c>
      <c r="B13" s="48">
        <v>14.7</v>
      </c>
      <c r="C13" s="49">
        <v>26.5</v>
      </c>
      <c r="D13" s="50">
        <v>25.5</v>
      </c>
      <c r="E13" s="49">
        <v>21.2</v>
      </c>
      <c r="F13" s="56">
        <v>52.300242130750604</v>
      </c>
      <c r="G13" s="53">
        <v>18.899999999999999</v>
      </c>
      <c r="H13" s="53">
        <v>21.7</v>
      </c>
      <c r="I13" s="58"/>
      <c r="J13" s="36"/>
      <c r="K13" s="36"/>
    </row>
    <row r="14" spans="1:11" x14ac:dyDescent="0.3">
      <c r="A14" s="47" t="s">
        <v>17</v>
      </c>
      <c r="B14" s="48">
        <v>18.100000000000001</v>
      </c>
      <c r="C14" s="49">
        <v>5.2</v>
      </c>
      <c r="D14" s="50">
        <v>16.7</v>
      </c>
      <c r="E14" s="49">
        <v>31.1</v>
      </c>
      <c r="F14" s="56">
        <v>48.037155811124627</v>
      </c>
      <c r="G14" s="53">
        <v>59.5</v>
      </c>
      <c r="H14" s="53">
        <v>54.1</v>
      </c>
      <c r="I14" s="58"/>
      <c r="J14" s="36"/>
      <c r="K14" s="36"/>
    </row>
    <row r="15" spans="1:11" x14ac:dyDescent="0.3">
      <c r="A15" s="47" t="s">
        <v>19</v>
      </c>
      <c r="B15" s="48">
        <v>11.7</v>
      </c>
      <c r="C15" s="49">
        <v>21</v>
      </c>
      <c r="D15" s="50">
        <v>36.4</v>
      </c>
      <c r="E15" s="49">
        <v>33.200000000000003</v>
      </c>
      <c r="F15" s="56">
        <v>34.589240629248394</v>
      </c>
      <c r="G15" s="53">
        <v>46.7</v>
      </c>
      <c r="H15" s="53">
        <v>46.2</v>
      </c>
      <c r="I15" s="58"/>
      <c r="J15" s="36"/>
      <c r="K15" s="36"/>
    </row>
    <row r="16" spans="1:11" x14ac:dyDescent="0.3">
      <c r="A16" s="47" t="s">
        <v>20</v>
      </c>
      <c r="B16" s="48">
        <v>1.1000000000000001</v>
      </c>
      <c r="C16" s="49">
        <v>36.299999999999997</v>
      </c>
      <c r="D16" s="50">
        <v>39.1</v>
      </c>
      <c r="E16" s="49">
        <v>30.7</v>
      </c>
      <c r="F16" s="56">
        <v>47.857083124268271</v>
      </c>
      <c r="G16" s="53">
        <v>49.6</v>
      </c>
      <c r="H16" s="53">
        <v>48.2</v>
      </c>
      <c r="I16" s="58"/>
      <c r="J16" s="36"/>
      <c r="K16" s="36"/>
    </row>
    <row r="17" spans="1:11" x14ac:dyDescent="0.3">
      <c r="A17" s="47" t="s">
        <v>21</v>
      </c>
      <c r="B17" s="48">
        <v>21.2</v>
      </c>
      <c r="C17" s="49">
        <v>18.600000000000001</v>
      </c>
      <c r="D17" s="50">
        <v>27.7</v>
      </c>
      <c r="E17" s="49">
        <v>30.4</v>
      </c>
      <c r="F17" s="56">
        <v>39.07684238132704</v>
      </c>
      <c r="G17" s="53">
        <v>34.4</v>
      </c>
      <c r="H17" s="53">
        <v>42.6</v>
      </c>
      <c r="I17" s="58"/>
      <c r="J17" s="36"/>
      <c r="K17" s="36"/>
    </row>
    <row r="18" spans="1:11" x14ac:dyDescent="0.3">
      <c r="A18" s="47" t="s">
        <v>22</v>
      </c>
      <c r="B18" s="48">
        <v>16.2</v>
      </c>
      <c r="C18" s="49">
        <v>15.3</v>
      </c>
      <c r="D18" s="50">
        <v>10.5</v>
      </c>
      <c r="E18" s="49">
        <v>3.9</v>
      </c>
      <c r="F18" s="56">
        <v>14.725091510805797</v>
      </c>
      <c r="G18" s="53">
        <v>42.7</v>
      </c>
      <c r="H18" s="53">
        <v>49</v>
      </c>
      <c r="I18" s="58"/>
      <c r="J18" s="36"/>
      <c r="K18" s="36"/>
    </row>
    <row r="19" spans="1:11" x14ac:dyDescent="0.3">
      <c r="A19" s="47" t="s">
        <v>23</v>
      </c>
      <c r="B19" s="48">
        <v>21.2</v>
      </c>
      <c r="C19" s="49">
        <v>15</v>
      </c>
      <c r="D19" s="50">
        <v>25.3</v>
      </c>
      <c r="E19" s="49">
        <v>21.3</v>
      </c>
      <c r="F19" s="56">
        <v>49.290995030905343</v>
      </c>
      <c r="G19" s="53">
        <v>52.3</v>
      </c>
      <c r="H19" s="53">
        <v>47.2</v>
      </c>
      <c r="I19" s="58"/>
      <c r="J19" s="36"/>
      <c r="K19" s="36"/>
    </row>
    <row r="20" spans="1:11" x14ac:dyDescent="0.3">
      <c r="A20" s="47" t="s">
        <v>24</v>
      </c>
      <c r="B20" s="48">
        <v>76.599999999999994</v>
      </c>
      <c r="C20" s="49">
        <v>5.6</v>
      </c>
      <c r="D20" s="50">
        <v>9</v>
      </c>
      <c r="E20" s="49">
        <v>22.4</v>
      </c>
      <c r="F20" s="56">
        <v>42.355371900826441</v>
      </c>
      <c r="G20" s="53">
        <v>24.8</v>
      </c>
      <c r="H20" s="53">
        <v>48</v>
      </c>
      <c r="I20" s="58"/>
      <c r="J20" s="36"/>
      <c r="K20" s="36"/>
    </row>
    <row r="21" spans="1:11" x14ac:dyDescent="0.3">
      <c r="A21" s="47" t="s">
        <v>25</v>
      </c>
      <c r="B21" s="48">
        <v>53.9</v>
      </c>
      <c r="C21" s="49">
        <v>22.2</v>
      </c>
      <c r="D21" s="50">
        <v>33.4</v>
      </c>
      <c r="E21" s="49">
        <v>43.4</v>
      </c>
      <c r="F21" s="56">
        <v>42.843222174101342</v>
      </c>
      <c r="G21" s="53">
        <v>49.3</v>
      </c>
      <c r="H21" s="53">
        <v>52.7</v>
      </c>
      <c r="I21" s="58"/>
      <c r="J21" s="36"/>
      <c r="K21" s="36"/>
    </row>
    <row r="22" spans="1:11" x14ac:dyDescent="0.3">
      <c r="A22" s="47" t="s">
        <v>26</v>
      </c>
      <c r="B22" s="48">
        <v>7.3</v>
      </c>
      <c r="C22" s="49">
        <v>15.5</v>
      </c>
      <c r="D22" s="50">
        <v>24.8</v>
      </c>
      <c r="E22" s="49">
        <v>39.4</v>
      </c>
      <c r="F22" s="56">
        <v>34.714325659427722</v>
      </c>
      <c r="G22" s="53">
        <v>45.7</v>
      </c>
      <c r="H22" s="53">
        <v>46</v>
      </c>
      <c r="I22" s="58"/>
      <c r="J22" s="36"/>
      <c r="K22" s="36"/>
    </row>
    <row r="23" spans="1:11" x14ac:dyDescent="0.3">
      <c r="A23" s="47" t="s">
        <v>27</v>
      </c>
      <c r="B23" s="48">
        <v>43.3</v>
      </c>
      <c r="C23" s="49">
        <v>23.2</v>
      </c>
      <c r="D23" s="50">
        <v>18.600000000000001</v>
      </c>
      <c r="E23" s="49">
        <v>28.5</v>
      </c>
      <c r="F23" s="56">
        <v>45.571245186136075</v>
      </c>
      <c r="G23" s="53">
        <v>50.9</v>
      </c>
      <c r="H23" s="53">
        <v>56.4</v>
      </c>
      <c r="I23" s="58"/>
      <c r="J23" s="36"/>
      <c r="K23" s="36"/>
    </row>
    <row r="24" spans="1:11" x14ac:dyDescent="0.3">
      <c r="A24" s="47" t="s">
        <v>28</v>
      </c>
      <c r="B24" s="48">
        <v>9.6999999999999993</v>
      </c>
      <c r="C24" s="49">
        <v>22.4</v>
      </c>
      <c r="D24" s="50">
        <v>27.7</v>
      </c>
      <c r="E24" s="49">
        <v>29.5</v>
      </c>
      <c r="F24" s="56">
        <v>34.788843478884345</v>
      </c>
      <c r="G24" s="53">
        <v>32.9</v>
      </c>
      <c r="H24" s="53">
        <v>49.6</v>
      </c>
      <c r="I24" s="58"/>
      <c r="J24" s="36"/>
      <c r="K24" s="36"/>
    </row>
    <row r="25" spans="1:11" x14ac:dyDescent="0.3">
      <c r="A25" s="47" t="s">
        <v>29</v>
      </c>
      <c r="B25" s="48">
        <v>53.5</v>
      </c>
      <c r="C25" s="49">
        <v>15.1</v>
      </c>
      <c r="D25" s="50">
        <v>6.1</v>
      </c>
      <c r="E25" s="49">
        <v>13</v>
      </c>
      <c r="F25" s="56">
        <v>45.067698259187623</v>
      </c>
      <c r="G25" s="53">
        <v>53.1</v>
      </c>
      <c r="H25" s="53">
        <v>54.9</v>
      </c>
      <c r="I25" s="58"/>
      <c r="J25" s="36"/>
      <c r="K25" s="36"/>
    </row>
    <row r="26" spans="1:11" x14ac:dyDescent="0.3">
      <c r="A26" s="47" t="s">
        <v>30</v>
      </c>
      <c r="B26" s="48">
        <v>7.6</v>
      </c>
      <c r="C26" s="49">
        <v>0.1</v>
      </c>
      <c r="D26" s="50">
        <v>3.5</v>
      </c>
      <c r="E26" s="49">
        <v>11.4</v>
      </c>
      <c r="F26" s="56">
        <v>45.896739130434781</v>
      </c>
      <c r="G26" s="53">
        <v>46.4</v>
      </c>
      <c r="H26" s="53">
        <v>48</v>
      </c>
      <c r="I26" s="58"/>
      <c r="J26" s="36"/>
      <c r="K26" s="36"/>
    </row>
    <row r="27" spans="1:11" x14ac:dyDescent="0.3">
      <c r="A27" s="47" t="s">
        <v>31</v>
      </c>
      <c r="B27" s="48">
        <v>8.1999999999999993</v>
      </c>
      <c r="C27" s="49">
        <v>42.2</v>
      </c>
      <c r="D27" s="50">
        <v>12.7</v>
      </c>
      <c r="E27" s="49">
        <v>46.8</v>
      </c>
      <c r="F27" s="56">
        <v>37.049335863377607</v>
      </c>
      <c r="G27" s="53">
        <v>43.4</v>
      </c>
      <c r="H27" s="53">
        <v>29</v>
      </c>
      <c r="I27" s="58"/>
      <c r="J27" s="36"/>
      <c r="K27" s="36"/>
    </row>
    <row r="28" spans="1:11" x14ac:dyDescent="0.3">
      <c r="A28" s="47" t="s">
        <v>32</v>
      </c>
      <c r="B28" s="48">
        <v>31.1</v>
      </c>
      <c r="C28" s="49">
        <v>4</v>
      </c>
      <c r="D28" s="50">
        <v>6</v>
      </c>
      <c r="E28" s="49">
        <v>13.3</v>
      </c>
      <c r="F28" s="56">
        <v>10.552455699307131</v>
      </c>
      <c r="G28" s="53">
        <v>4.8</v>
      </c>
      <c r="H28" s="53">
        <v>16.600000000000001</v>
      </c>
      <c r="I28" s="58"/>
      <c r="J28" s="36"/>
      <c r="K28" s="36"/>
    </row>
    <row r="29" spans="1:11" x14ac:dyDescent="0.3">
      <c r="A29" s="47" t="s">
        <v>33</v>
      </c>
      <c r="B29" s="48">
        <v>59.1</v>
      </c>
      <c r="C29" s="49">
        <v>0</v>
      </c>
      <c r="D29" s="50">
        <v>1</v>
      </c>
      <c r="E29" s="49">
        <v>96.9</v>
      </c>
      <c r="F29" s="56">
        <v>50.737933785400877</v>
      </c>
      <c r="G29" s="53">
        <v>50.9</v>
      </c>
      <c r="H29" s="53">
        <v>52</v>
      </c>
      <c r="I29" s="58"/>
      <c r="J29" s="36"/>
      <c r="K29" s="36"/>
    </row>
    <row r="30" spans="1:11" x14ac:dyDescent="0.3">
      <c r="A30" s="47" t="s">
        <v>34</v>
      </c>
      <c r="B30" s="48">
        <v>46.4</v>
      </c>
      <c r="C30" s="49">
        <v>48.9</v>
      </c>
      <c r="D30" s="50">
        <v>54.6</v>
      </c>
      <c r="E30" s="49">
        <v>35.799999999999997</v>
      </c>
      <c r="F30" s="56">
        <v>47.776365946632779</v>
      </c>
      <c r="G30" s="53">
        <v>52.1</v>
      </c>
      <c r="H30" s="53">
        <v>53.1</v>
      </c>
      <c r="I30" s="58"/>
      <c r="J30" s="36"/>
      <c r="K30" s="36"/>
    </row>
    <row r="31" spans="1:11" x14ac:dyDescent="0.3">
      <c r="A31" s="47" t="s">
        <v>35</v>
      </c>
      <c r="B31" s="48">
        <v>24.3</v>
      </c>
      <c r="C31" s="49">
        <v>29</v>
      </c>
      <c r="D31" s="50">
        <v>7.3</v>
      </c>
      <c r="E31" s="49">
        <v>40.700000000000003</v>
      </c>
      <c r="F31" s="56">
        <v>45.189238486092108</v>
      </c>
      <c r="G31" s="53">
        <v>42.5</v>
      </c>
      <c r="H31" s="53">
        <v>50.8</v>
      </c>
      <c r="I31" s="58"/>
      <c r="J31" s="36"/>
      <c r="K31" s="36"/>
    </row>
    <row r="32" spans="1:11" x14ac:dyDescent="0.3">
      <c r="A32" s="47" t="s">
        <v>36</v>
      </c>
      <c r="B32" s="48">
        <v>24</v>
      </c>
      <c r="C32" s="49">
        <v>4.4000000000000004</v>
      </c>
      <c r="D32" s="50">
        <v>48.8</v>
      </c>
      <c r="E32" s="49">
        <v>47.8</v>
      </c>
      <c r="F32" s="56">
        <v>54.228187919463089</v>
      </c>
      <c r="G32" s="53">
        <v>51.2</v>
      </c>
      <c r="H32" s="53">
        <v>68.400000000000006</v>
      </c>
      <c r="I32" s="58"/>
      <c r="J32" s="36"/>
      <c r="K32" s="36"/>
    </row>
    <row r="33" spans="1:11" x14ac:dyDescent="0.3">
      <c r="A33" s="47" t="s">
        <v>37</v>
      </c>
      <c r="B33" s="48">
        <v>19.600000000000001</v>
      </c>
      <c r="C33" s="49">
        <v>2.4</v>
      </c>
      <c r="D33" s="50">
        <v>0.9</v>
      </c>
      <c r="E33" s="49">
        <v>25.8</v>
      </c>
      <c r="F33" s="56">
        <v>39.46622931265842</v>
      </c>
      <c r="G33" s="53">
        <v>61.7</v>
      </c>
      <c r="H33" s="53">
        <v>63.3</v>
      </c>
      <c r="I33" s="58"/>
      <c r="J33" s="36"/>
      <c r="K33" s="36"/>
    </row>
    <row r="34" spans="1:11" x14ac:dyDescent="0.3">
      <c r="A34" s="47" t="s">
        <v>38</v>
      </c>
      <c r="B34" s="48">
        <v>21.8</v>
      </c>
      <c r="C34" s="49">
        <v>13.6</v>
      </c>
      <c r="D34" s="50">
        <v>3.6</v>
      </c>
      <c r="E34" s="49">
        <v>45.7</v>
      </c>
      <c r="F34" s="56">
        <v>11.121408711770158</v>
      </c>
      <c r="G34" s="53">
        <v>17</v>
      </c>
      <c r="H34" s="53">
        <v>82.1</v>
      </c>
      <c r="I34" s="58"/>
      <c r="J34" s="36"/>
      <c r="K34" s="36"/>
    </row>
    <row r="35" spans="1:11" x14ac:dyDescent="0.3">
      <c r="A35" s="47" t="s">
        <v>39</v>
      </c>
      <c r="B35" s="48">
        <v>14.5</v>
      </c>
      <c r="C35" s="49">
        <v>34.299999999999997</v>
      </c>
      <c r="D35" s="50">
        <v>38.299999999999997</v>
      </c>
      <c r="E35" s="49">
        <v>33.6</v>
      </c>
      <c r="F35" s="56">
        <v>39.216059366378083</v>
      </c>
      <c r="G35" s="53">
        <v>42.8</v>
      </c>
      <c r="H35" s="53">
        <v>41.1</v>
      </c>
      <c r="I35" s="58"/>
      <c r="J35" s="36"/>
      <c r="K35" s="36"/>
    </row>
    <row r="36" spans="1:11" x14ac:dyDescent="0.3">
      <c r="A36" s="47" t="s">
        <v>40</v>
      </c>
      <c r="B36" s="48">
        <v>66</v>
      </c>
      <c r="C36" s="49">
        <v>21.7</v>
      </c>
      <c r="D36" s="50">
        <v>39.1</v>
      </c>
      <c r="E36" s="49">
        <v>43.9</v>
      </c>
      <c r="F36" s="56">
        <v>41.644159351789334</v>
      </c>
      <c r="G36" s="53">
        <v>43.9</v>
      </c>
      <c r="H36" s="53">
        <v>45.2</v>
      </c>
      <c r="I36" s="58"/>
      <c r="J36" s="36"/>
      <c r="K36" s="36"/>
    </row>
    <row r="37" spans="1:11" x14ac:dyDescent="0.3">
      <c r="A37" s="47" t="s">
        <v>41</v>
      </c>
      <c r="B37" s="48">
        <v>56.3</v>
      </c>
      <c r="C37" s="49">
        <v>5.5</v>
      </c>
      <c r="D37" s="50">
        <v>10.1</v>
      </c>
      <c r="E37" s="49">
        <v>36</v>
      </c>
      <c r="F37" s="56">
        <v>35.427995971802616</v>
      </c>
      <c r="G37" s="53">
        <v>48.4</v>
      </c>
      <c r="H37" s="53">
        <v>46</v>
      </c>
      <c r="I37" s="58"/>
      <c r="J37" s="36"/>
      <c r="K37" s="36"/>
    </row>
    <row r="38" spans="1:11" x14ac:dyDescent="0.3">
      <c r="A38" s="47" t="s">
        <v>42</v>
      </c>
      <c r="B38" s="48">
        <v>3.9</v>
      </c>
      <c r="C38" s="49">
        <v>7.5</v>
      </c>
      <c r="D38" s="50">
        <v>24.3</v>
      </c>
      <c r="E38" s="49">
        <v>43.5</v>
      </c>
      <c r="F38" s="56">
        <v>54.80800787659993</v>
      </c>
      <c r="G38" s="53">
        <v>49.7</v>
      </c>
      <c r="H38" s="53">
        <v>43.8</v>
      </c>
      <c r="I38" s="58"/>
      <c r="J38" s="36"/>
      <c r="K38" s="36"/>
    </row>
    <row r="39" spans="1:11" x14ac:dyDescent="0.3">
      <c r="A39" s="47" t="s">
        <v>43</v>
      </c>
      <c r="B39" s="48">
        <v>26.1</v>
      </c>
      <c r="C39" s="49">
        <v>42.1</v>
      </c>
      <c r="D39" s="50">
        <v>36.6</v>
      </c>
      <c r="E39" s="49">
        <v>33.799999999999997</v>
      </c>
      <c r="F39" s="56">
        <v>44.255191991633048</v>
      </c>
      <c r="G39" s="53">
        <v>41.4</v>
      </c>
      <c r="H39" s="53">
        <v>39.1</v>
      </c>
      <c r="I39" s="58"/>
      <c r="J39" s="36"/>
      <c r="K39" s="36"/>
    </row>
    <row r="40" spans="1:11" x14ac:dyDescent="0.3">
      <c r="A40" s="47" t="s">
        <v>44</v>
      </c>
      <c r="B40" s="48">
        <v>4.7</v>
      </c>
      <c r="C40" s="49">
        <v>14.1</v>
      </c>
      <c r="D40" s="50">
        <v>23</v>
      </c>
      <c r="E40" s="49">
        <v>15.9</v>
      </c>
      <c r="F40" s="56">
        <v>31.525939805597847</v>
      </c>
      <c r="G40" s="53">
        <v>27.2</v>
      </c>
      <c r="H40" s="53">
        <v>42.8</v>
      </c>
      <c r="I40" s="58"/>
      <c r="J40" s="36"/>
      <c r="K40" s="36"/>
    </row>
    <row r="41" spans="1:11" x14ac:dyDescent="0.3">
      <c r="A41" s="47" t="s">
        <v>45</v>
      </c>
      <c r="B41" s="48">
        <v>45.3</v>
      </c>
      <c r="C41" s="49">
        <v>27.4</v>
      </c>
      <c r="D41" s="50">
        <v>40.6</v>
      </c>
      <c r="E41" s="49">
        <v>49.8</v>
      </c>
      <c r="F41" s="56">
        <v>53.094439289028486</v>
      </c>
      <c r="G41" s="53">
        <v>49.7</v>
      </c>
      <c r="H41" s="53">
        <v>50.1</v>
      </c>
      <c r="I41" s="58"/>
      <c r="J41" s="36"/>
      <c r="K41" s="36"/>
    </row>
    <row r="42" spans="1:11" x14ac:dyDescent="0.3">
      <c r="A42" s="47" t="s">
        <v>46</v>
      </c>
      <c r="B42" s="48">
        <v>16.8</v>
      </c>
      <c r="C42" s="49">
        <v>5.4</v>
      </c>
      <c r="D42" s="50">
        <v>10.1</v>
      </c>
      <c r="E42" s="49">
        <v>18.899999999999999</v>
      </c>
      <c r="F42" s="56">
        <v>41.829533116178069</v>
      </c>
      <c r="G42" s="53">
        <v>43.9</v>
      </c>
      <c r="H42" s="53">
        <v>52.9</v>
      </c>
      <c r="I42" s="58"/>
      <c r="J42" s="36"/>
      <c r="K42" s="36"/>
    </row>
    <row r="43" spans="1:11" x14ac:dyDescent="0.3">
      <c r="A43" s="47" t="s">
        <v>47</v>
      </c>
      <c r="B43" s="48">
        <v>13.8</v>
      </c>
      <c r="C43" s="49">
        <v>5.4</v>
      </c>
      <c r="D43" s="50">
        <v>46.3</v>
      </c>
      <c r="E43" s="49">
        <v>22.4</v>
      </c>
      <c r="F43" s="56">
        <v>40</v>
      </c>
      <c r="G43" s="53">
        <v>26.7</v>
      </c>
      <c r="H43" s="53">
        <v>36.799999999999997</v>
      </c>
      <c r="I43" s="58"/>
      <c r="J43" s="36"/>
      <c r="K43" s="36"/>
    </row>
    <row r="44" spans="1:11" x14ac:dyDescent="0.3">
      <c r="A44" s="47" t="s">
        <v>48</v>
      </c>
      <c r="B44" s="48">
        <v>14.3</v>
      </c>
      <c r="C44" s="49">
        <v>14</v>
      </c>
      <c r="D44" s="50">
        <v>11.1</v>
      </c>
      <c r="E44" s="49">
        <v>51.2</v>
      </c>
      <c r="F44" s="56">
        <v>40.592227020357804</v>
      </c>
      <c r="G44" s="53">
        <v>13.4</v>
      </c>
      <c r="H44" s="53">
        <v>57.1</v>
      </c>
      <c r="I44" s="58"/>
      <c r="J44" s="36"/>
      <c r="K44" s="36"/>
    </row>
    <row r="45" spans="1:11" x14ac:dyDescent="0.3">
      <c r="A45" s="47" t="s">
        <v>49</v>
      </c>
      <c r="B45" s="48">
        <v>42.5</v>
      </c>
      <c r="C45" s="49">
        <v>46.2</v>
      </c>
      <c r="D45" s="50">
        <v>0</v>
      </c>
      <c r="E45" s="49">
        <v>43.8</v>
      </c>
      <c r="F45" s="56">
        <v>52.638700947225978</v>
      </c>
      <c r="G45" s="53">
        <v>47.5</v>
      </c>
      <c r="H45" s="53">
        <v>46.5</v>
      </c>
      <c r="I45" s="58"/>
      <c r="J45" s="36"/>
      <c r="K45" s="36"/>
    </row>
    <row r="46" spans="1:11" x14ac:dyDescent="0.3">
      <c r="A46" s="47" t="s">
        <v>50</v>
      </c>
      <c r="B46" s="48">
        <v>1.6</v>
      </c>
      <c r="C46" s="49">
        <v>16</v>
      </c>
      <c r="D46" s="50">
        <v>20.6</v>
      </c>
      <c r="E46" s="49">
        <v>16.7</v>
      </c>
      <c r="F46" s="56">
        <v>36.708160442600274</v>
      </c>
      <c r="G46" s="53">
        <v>33.5</v>
      </c>
      <c r="H46" s="53">
        <v>38.4</v>
      </c>
      <c r="I46" s="58"/>
      <c r="J46" s="36"/>
      <c r="K46" s="36"/>
    </row>
    <row r="47" spans="1:11" x14ac:dyDescent="0.3">
      <c r="A47" s="47" t="s">
        <v>51</v>
      </c>
      <c r="B47" s="48">
        <v>3.8</v>
      </c>
      <c r="C47" s="49">
        <v>11.3</v>
      </c>
      <c r="D47" s="50">
        <v>19.8</v>
      </c>
      <c r="E47" s="49">
        <v>15.8</v>
      </c>
      <c r="F47" s="56">
        <v>20.04904966278357</v>
      </c>
      <c r="G47" s="53">
        <v>27</v>
      </c>
      <c r="H47" s="53">
        <v>57.3</v>
      </c>
      <c r="I47" s="58"/>
      <c r="J47" s="36"/>
      <c r="K47" s="36"/>
    </row>
    <row r="48" spans="1:11" x14ac:dyDescent="0.3">
      <c r="A48" s="47" t="s">
        <v>52</v>
      </c>
      <c r="B48" s="48">
        <v>29.1</v>
      </c>
      <c r="C48" s="49">
        <v>40.1</v>
      </c>
      <c r="D48" s="50">
        <v>8.5</v>
      </c>
      <c r="E48" s="49">
        <v>52.8</v>
      </c>
      <c r="F48" s="56">
        <v>56.869856325847401</v>
      </c>
      <c r="G48" s="53">
        <v>51.9</v>
      </c>
      <c r="H48" s="53">
        <v>57.5</v>
      </c>
      <c r="I48" s="58"/>
      <c r="J48" s="36"/>
      <c r="K48" s="36"/>
    </row>
    <row r="49" spans="1:11" x14ac:dyDescent="0.3">
      <c r="A49" s="47" t="s">
        <v>53</v>
      </c>
      <c r="B49" s="48">
        <v>47.2</v>
      </c>
      <c r="C49" s="49">
        <v>21.1</v>
      </c>
      <c r="D49" s="50">
        <v>15.3</v>
      </c>
      <c r="E49" s="49">
        <v>28.2</v>
      </c>
      <c r="F49" s="56">
        <v>23.911888029291912</v>
      </c>
      <c r="G49" s="53">
        <v>30.1</v>
      </c>
      <c r="H49" s="53">
        <v>43.5</v>
      </c>
      <c r="I49" s="58"/>
      <c r="J49" s="36"/>
      <c r="K49" s="36"/>
    </row>
    <row r="50" spans="1:11" ht="16.2" thickBot="1" x14ac:dyDescent="0.35">
      <c r="A50" s="60" t="s">
        <v>54</v>
      </c>
      <c r="B50" s="61">
        <v>19.5</v>
      </c>
      <c r="C50" s="62">
        <v>0.02</v>
      </c>
      <c r="D50" s="63">
        <v>1.3</v>
      </c>
      <c r="E50" s="62">
        <v>42.1</v>
      </c>
      <c r="F50" s="64">
        <v>49.098522740490871</v>
      </c>
      <c r="G50" s="65">
        <v>47.6</v>
      </c>
      <c r="H50" s="65">
        <v>54.2</v>
      </c>
      <c r="I50" s="58"/>
      <c r="J50" s="36"/>
      <c r="K50" s="36"/>
    </row>
    <row r="51" spans="1:11" x14ac:dyDescent="0.3">
      <c r="F51" s="68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DABBD-28A5-42B2-A647-E8460C4FFC21}">
  <sheetPr>
    <pageSetUpPr fitToPage="1"/>
  </sheetPr>
  <dimension ref="A1:TJ99"/>
  <sheetViews>
    <sheetView zoomScale="60" zoomScaleNormal="60" workbookViewId="0">
      <pane xSplit="1" ySplit="5" topLeftCell="P6" activePane="bottomRight" state="frozen"/>
      <selection pane="topRight" activeCell="B1" sqref="B1"/>
      <selection pane="bottomLeft" activeCell="A6" sqref="A6"/>
      <selection pane="bottomRight" activeCell="AH101" sqref="AH101"/>
    </sheetView>
  </sheetViews>
  <sheetFormatPr defaultRowHeight="15.6" x14ac:dyDescent="0.3"/>
  <cols>
    <col min="1" max="1" width="35.44140625" style="152" customWidth="1"/>
    <col min="2" max="2" width="9" style="120" customWidth="1"/>
    <col min="3" max="3" width="14.5546875" style="103" customWidth="1"/>
    <col min="4" max="4" width="5.44140625" style="103" customWidth="1"/>
    <col min="5" max="5" width="5" style="103" customWidth="1"/>
    <col min="6" max="6" width="6.5546875" style="103" customWidth="1"/>
    <col min="7" max="7" width="14" style="103" customWidth="1"/>
    <col min="8" max="8" width="5.44140625" style="103" customWidth="1"/>
    <col min="9" max="9" width="4.5546875" style="103" customWidth="1"/>
    <col min="10" max="10" width="6.6640625" style="103" customWidth="1"/>
    <col min="11" max="11" width="13.88671875" style="103" customWidth="1"/>
    <col min="12" max="12" width="4.5546875" style="103" customWidth="1"/>
    <col min="13" max="13" width="5" style="103" customWidth="1"/>
    <col min="14" max="14" width="6.33203125" style="103" customWidth="1"/>
    <col min="15" max="15" width="14.109375" style="103" customWidth="1"/>
    <col min="16" max="16" width="5.6640625" style="103" customWidth="1"/>
    <col min="17" max="17" width="5" style="103" customWidth="1"/>
    <col min="18" max="18" width="6" style="103" customWidth="1"/>
    <col min="19" max="19" width="15" style="103" customWidth="1"/>
    <col min="20" max="20" width="4.5546875" style="103" customWidth="1"/>
    <col min="21" max="21" width="5.33203125" style="103" customWidth="1"/>
    <col min="22" max="22" width="6.44140625" style="103" customWidth="1"/>
    <col min="23" max="23" width="4.6640625" style="37" customWidth="1"/>
    <col min="24" max="24" width="14.109375" style="37" customWidth="1"/>
    <col min="25" max="25" width="7" style="37" customWidth="1"/>
    <col min="26" max="26" width="7.33203125" style="37" customWidth="1"/>
    <col min="27" max="27" width="7.109375" style="37" customWidth="1"/>
    <col min="28" max="28" width="7" style="37" customWidth="1"/>
    <col min="29" max="29" width="12" style="248" customWidth="1"/>
    <col min="30" max="530" width="8.88671875" style="248"/>
    <col min="531" max="16384" width="8.88671875" style="37"/>
  </cols>
  <sheetData>
    <row r="1" spans="1:530" ht="53.1" customHeight="1" x14ac:dyDescent="0.3">
      <c r="A1" s="303" t="s">
        <v>62</v>
      </c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</row>
    <row r="2" spans="1:530" ht="22.8" customHeight="1" x14ac:dyDescent="0.3">
      <c r="A2" s="203" t="s">
        <v>161</v>
      </c>
      <c r="B2" s="204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36"/>
    </row>
    <row r="3" spans="1:530" ht="22.8" customHeight="1" thickBot="1" x14ac:dyDescent="0.55000000000000004">
      <c r="A3" s="308" t="s">
        <v>156</v>
      </c>
      <c r="B3" s="308"/>
      <c r="C3" s="186"/>
      <c r="D3" s="186"/>
      <c r="E3" s="186"/>
      <c r="F3" s="186"/>
      <c r="G3" s="186"/>
      <c r="H3" s="186"/>
      <c r="I3" s="186"/>
      <c r="J3" s="186"/>
      <c r="K3" s="187"/>
      <c r="L3" s="187"/>
      <c r="M3" s="187"/>
      <c r="N3" s="187"/>
      <c r="O3" s="186"/>
      <c r="P3" s="186"/>
      <c r="Q3" s="186"/>
      <c r="R3" s="186"/>
      <c r="S3" s="187"/>
      <c r="T3" s="187"/>
      <c r="U3" s="187"/>
      <c r="V3" s="187"/>
      <c r="W3" s="187"/>
    </row>
    <row r="4" spans="1:530" ht="23.1" customHeight="1" thickBot="1" x14ac:dyDescent="0.35">
      <c r="A4" s="304" t="s">
        <v>61</v>
      </c>
      <c r="B4" s="306" t="s">
        <v>155</v>
      </c>
      <c r="C4" s="300">
        <v>2020</v>
      </c>
      <c r="D4" s="301"/>
      <c r="E4" s="301"/>
      <c r="F4" s="302"/>
      <c r="G4" s="301">
        <v>2021</v>
      </c>
      <c r="H4" s="301"/>
      <c r="I4" s="301"/>
      <c r="J4" s="302"/>
      <c r="K4" s="300">
        <v>2022</v>
      </c>
      <c r="L4" s="301"/>
      <c r="M4" s="301"/>
      <c r="N4" s="302"/>
      <c r="O4" s="301">
        <v>2023</v>
      </c>
      <c r="P4" s="301"/>
      <c r="Q4" s="301"/>
      <c r="R4" s="302"/>
      <c r="S4" s="300">
        <v>2024</v>
      </c>
      <c r="T4" s="301"/>
      <c r="U4" s="301"/>
      <c r="V4" s="301"/>
      <c r="W4" s="302"/>
      <c r="X4" s="300">
        <v>2025</v>
      </c>
      <c r="Y4" s="301"/>
      <c r="Z4" s="301"/>
      <c r="AA4" s="301"/>
      <c r="AB4" s="302"/>
      <c r="AC4" s="300">
        <v>2026</v>
      </c>
      <c r="AD4" s="301"/>
      <c r="AE4" s="301"/>
      <c r="AF4" s="301"/>
      <c r="AG4" s="302"/>
    </row>
    <row r="5" spans="1:530" ht="75" customHeight="1" thickBot="1" x14ac:dyDescent="0.35">
      <c r="A5" s="305"/>
      <c r="B5" s="307"/>
      <c r="C5" s="71" t="s">
        <v>80</v>
      </c>
      <c r="D5" s="72" t="s">
        <v>57</v>
      </c>
      <c r="E5" s="72" t="s">
        <v>58</v>
      </c>
      <c r="F5" s="73" t="s">
        <v>59</v>
      </c>
      <c r="G5" s="162" t="s">
        <v>80</v>
      </c>
      <c r="H5" s="72" t="s">
        <v>57</v>
      </c>
      <c r="I5" s="72" t="s">
        <v>58</v>
      </c>
      <c r="J5" s="73" t="s">
        <v>59</v>
      </c>
      <c r="K5" s="71" t="s">
        <v>80</v>
      </c>
      <c r="L5" s="72" t="s">
        <v>57</v>
      </c>
      <c r="M5" s="72" t="s">
        <v>58</v>
      </c>
      <c r="N5" s="73" t="s">
        <v>59</v>
      </c>
      <c r="O5" s="162" t="s">
        <v>80</v>
      </c>
      <c r="P5" s="72" t="s">
        <v>57</v>
      </c>
      <c r="Q5" s="72" t="s">
        <v>58</v>
      </c>
      <c r="R5" s="73" t="s">
        <v>59</v>
      </c>
      <c r="S5" s="71" t="s">
        <v>80</v>
      </c>
      <c r="T5" s="72" t="s">
        <v>57</v>
      </c>
      <c r="U5" s="72" t="s">
        <v>58</v>
      </c>
      <c r="V5" s="72" t="s">
        <v>59</v>
      </c>
      <c r="W5" s="74" t="s">
        <v>60</v>
      </c>
      <c r="X5" s="71" t="s">
        <v>80</v>
      </c>
      <c r="Y5" s="72" t="s">
        <v>57</v>
      </c>
      <c r="Z5" s="72" t="s">
        <v>58</v>
      </c>
      <c r="AA5" s="72" t="s">
        <v>59</v>
      </c>
      <c r="AB5" s="74" t="s">
        <v>60</v>
      </c>
      <c r="AC5" s="71" t="s">
        <v>80</v>
      </c>
      <c r="AD5" s="270" t="s">
        <v>57</v>
      </c>
      <c r="AE5" s="270" t="s">
        <v>58</v>
      </c>
      <c r="AF5" s="270" t="s">
        <v>59</v>
      </c>
      <c r="AG5" s="74" t="s">
        <v>60</v>
      </c>
    </row>
    <row r="6" spans="1:530" ht="20.25" customHeight="1" x14ac:dyDescent="0.3">
      <c r="A6" s="181" t="s">
        <v>78</v>
      </c>
      <c r="B6" s="75" t="s">
        <v>55</v>
      </c>
      <c r="C6" s="76">
        <v>70.5</v>
      </c>
      <c r="D6" s="188">
        <v>68.099999999999994</v>
      </c>
      <c r="E6" s="188">
        <v>73.099999999999994</v>
      </c>
      <c r="F6" s="189">
        <v>70.2</v>
      </c>
      <c r="G6" s="78">
        <v>81.099999999999994</v>
      </c>
      <c r="H6" s="67">
        <v>84</v>
      </c>
      <c r="I6" s="67">
        <v>77.400000000000006</v>
      </c>
      <c r="J6" s="67">
        <v>87</v>
      </c>
      <c r="K6" s="76">
        <v>83.6</v>
      </c>
      <c r="L6" s="188">
        <v>75.8</v>
      </c>
      <c r="M6" s="188">
        <v>77.3</v>
      </c>
      <c r="N6" s="189">
        <v>84</v>
      </c>
      <c r="O6" s="78">
        <v>91.4</v>
      </c>
      <c r="P6" s="67">
        <v>81.3</v>
      </c>
      <c r="Q6" s="67">
        <v>90.4</v>
      </c>
      <c r="R6" s="67">
        <v>88.3</v>
      </c>
      <c r="S6" s="76">
        <v>91.8</v>
      </c>
      <c r="T6" s="77">
        <v>97</v>
      </c>
      <c r="U6" s="77">
        <v>98</v>
      </c>
      <c r="V6" s="77">
        <v>95</v>
      </c>
      <c r="W6" s="79">
        <v>82</v>
      </c>
      <c r="X6" s="80">
        <v>97</v>
      </c>
      <c r="Y6" s="81">
        <v>97.846153846153854</v>
      </c>
      <c r="Z6" s="82">
        <v>96</v>
      </c>
      <c r="AA6" s="82">
        <v>100</v>
      </c>
      <c r="AB6" s="83">
        <v>91.803278688524586</v>
      </c>
      <c r="AC6" s="80">
        <v>98.5</v>
      </c>
      <c r="AD6" s="81">
        <v>99</v>
      </c>
      <c r="AE6" s="82">
        <v>98.5</v>
      </c>
      <c r="AF6" s="82">
        <v>98</v>
      </c>
      <c r="AG6" s="83">
        <v>89.8</v>
      </c>
    </row>
    <row r="7" spans="1:530" s="94" customFormat="1" ht="21" customHeight="1" x14ac:dyDescent="0.3">
      <c r="A7" s="182" t="s">
        <v>78</v>
      </c>
      <c r="B7" s="84" t="s">
        <v>56</v>
      </c>
      <c r="C7" s="85">
        <v>37.5</v>
      </c>
      <c r="D7" s="86">
        <v>48.5</v>
      </c>
      <c r="E7" s="86">
        <v>30</v>
      </c>
      <c r="F7" s="87">
        <v>24.7</v>
      </c>
      <c r="G7" s="88">
        <v>30.2</v>
      </c>
      <c r="H7" s="86">
        <v>37.6</v>
      </c>
      <c r="I7" s="86">
        <v>25</v>
      </c>
      <c r="J7" s="86">
        <v>11.5</v>
      </c>
      <c r="K7" s="85">
        <v>30.5</v>
      </c>
      <c r="L7" s="86">
        <v>46.8</v>
      </c>
      <c r="M7" s="86">
        <v>29.9</v>
      </c>
      <c r="N7" s="87">
        <v>12.4</v>
      </c>
      <c r="O7" s="88">
        <v>48.5</v>
      </c>
      <c r="P7" s="86">
        <v>48.6</v>
      </c>
      <c r="Q7" s="89">
        <v>50.2</v>
      </c>
      <c r="R7" s="86">
        <v>25.5</v>
      </c>
      <c r="S7" s="85">
        <v>66.55</v>
      </c>
      <c r="T7" s="86">
        <v>74.8</v>
      </c>
      <c r="U7" s="86">
        <v>64.400000000000006</v>
      </c>
      <c r="V7" s="86">
        <v>33.659999999999997</v>
      </c>
      <c r="W7" s="90">
        <v>24</v>
      </c>
      <c r="X7" s="91">
        <v>78.7</v>
      </c>
      <c r="Y7" s="92">
        <v>86.5</v>
      </c>
      <c r="Z7" s="92">
        <v>75.3</v>
      </c>
      <c r="AA7" s="92">
        <v>54.455445544554458</v>
      </c>
      <c r="AB7" s="93">
        <v>44.4</v>
      </c>
      <c r="AC7" s="91">
        <v>88</v>
      </c>
      <c r="AD7" s="92">
        <v>92.5</v>
      </c>
      <c r="AE7" s="92">
        <v>85.6</v>
      </c>
      <c r="AF7" s="92">
        <v>80</v>
      </c>
      <c r="AG7" s="93">
        <v>51</v>
      </c>
      <c r="AH7" s="248"/>
      <c r="AI7" s="248"/>
      <c r="AJ7" s="248"/>
      <c r="AK7" s="248"/>
      <c r="AL7" s="248"/>
      <c r="AM7" s="248"/>
      <c r="AN7" s="248"/>
      <c r="AO7" s="248"/>
      <c r="AP7" s="248"/>
      <c r="AQ7" s="248"/>
      <c r="AR7" s="248"/>
      <c r="AS7" s="248"/>
      <c r="AT7" s="248"/>
      <c r="AU7" s="248"/>
      <c r="AV7" s="248"/>
      <c r="AW7" s="248"/>
      <c r="AX7" s="248"/>
      <c r="AY7" s="248"/>
      <c r="AZ7" s="248"/>
      <c r="BA7" s="248"/>
      <c r="BB7" s="248"/>
      <c r="BC7" s="248"/>
      <c r="BD7" s="248"/>
      <c r="BE7" s="248"/>
      <c r="BF7" s="248"/>
      <c r="BG7" s="248"/>
      <c r="BH7" s="248"/>
      <c r="BI7" s="248"/>
      <c r="BJ7" s="248"/>
      <c r="BK7" s="248"/>
      <c r="BL7" s="248"/>
      <c r="BM7" s="248"/>
      <c r="BN7" s="248"/>
      <c r="BO7" s="248"/>
      <c r="BP7" s="248"/>
      <c r="BQ7" s="248"/>
      <c r="BR7" s="248"/>
      <c r="BS7" s="248"/>
      <c r="BT7" s="248"/>
      <c r="BU7" s="248"/>
      <c r="BV7" s="248"/>
      <c r="BW7" s="248"/>
      <c r="BX7" s="248"/>
      <c r="BY7" s="248"/>
      <c r="BZ7" s="248"/>
      <c r="CA7" s="248"/>
      <c r="CB7" s="248"/>
      <c r="CC7" s="248"/>
      <c r="CD7" s="248"/>
      <c r="CE7" s="248"/>
      <c r="CF7" s="248"/>
      <c r="CG7" s="248"/>
      <c r="CH7" s="248"/>
      <c r="CI7" s="248"/>
      <c r="CJ7" s="248"/>
      <c r="CK7" s="248"/>
      <c r="CL7" s="248"/>
      <c r="CM7" s="248"/>
      <c r="CN7" s="248"/>
      <c r="CO7" s="248"/>
      <c r="CP7" s="248"/>
      <c r="CQ7" s="248"/>
      <c r="CR7" s="248"/>
      <c r="CS7" s="248"/>
      <c r="CT7" s="248"/>
      <c r="CU7" s="248"/>
      <c r="CV7" s="248"/>
      <c r="CW7" s="248"/>
      <c r="CX7" s="248"/>
      <c r="CY7" s="248"/>
      <c r="CZ7" s="248"/>
      <c r="DA7" s="248"/>
      <c r="DB7" s="248"/>
      <c r="DC7" s="248"/>
      <c r="DD7" s="248"/>
      <c r="DE7" s="248"/>
      <c r="DF7" s="248"/>
      <c r="DG7" s="248"/>
      <c r="DH7" s="248"/>
      <c r="DI7" s="248"/>
      <c r="DJ7" s="248"/>
      <c r="DK7" s="248"/>
      <c r="DL7" s="248"/>
      <c r="DM7" s="248"/>
      <c r="DN7" s="248"/>
      <c r="DO7" s="248"/>
      <c r="DP7" s="248"/>
      <c r="DQ7" s="248"/>
      <c r="DR7" s="248"/>
      <c r="DS7" s="248"/>
      <c r="DT7" s="248"/>
      <c r="DU7" s="248"/>
      <c r="DV7" s="248"/>
      <c r="DW7" s="248"/>
      <c r="DX7" s="248"/>
      <c r="DY7" s="248"/>
      <c r="DZ7" s="248"/>
      <c r="EA7" s="248"/>
      <c r="EB7" s="248"/>
      <c r="EC7" s="248"/>
      <c r="ED7" s="248"/>
      <c r="EE7" s="248"/>
      <c r="EF7" s="248"/>
      <c r="EG7" s="248"/>
      <c r="EH7" s="248"/>
      <c r="EI7" s="248"/>
      <c r="EJ7" s="248"/>
      <c r="EK7" s="248"/>
      <c r="EL7" s="248"/>
      <c r="EM7" s="248"/>
      <c r="EN7" s="248"/>
      <c r="EO7" s="248"/>
      <c r="EP7" s="248"/>
      <c r="EQ7" s="248"/>
      <c r="ER7" s="248"/>
      <c r="ES7" s="248"/>
      <c r="ET7" s="248"/>
      <c r="EU7" s="248"/>
      <c r="EV7" s="248"/>
      <c r="EW7" s="248"/>
      <c r="EX7" s="248"/>
      <c r="EY7" s="248"/>
      <c r="EZ7" s="248"/>
      <c r="FA7" s="248"/>
      <c r="FB7" s="248"/>
      <c r="FC7" s="248"/>
      <c r="FD7" s="248"/>
      <c r="FE7" s="248"/>
      <c r="FF7" s="248"/>
      <c r="FG7" s="248"/>
      <c r="FH7" s="248"/>
      <c r="FI7" s="248"/>
      <c r="FJ7" s="248"/>
      <c r="FK7" s="248"/>
      <c r="FL7" s="248"/>
      <c r="FM7" s="248"/>
      <c r="FN7" s="248"/>
      <c r="FO7" s="248"/>
      <c r="FP7" s="248"/>
      <c r="FQ7" s="248"/>
      <c r="FR7" s="248"/>
      <c r="FS7" s="248"/>
      <c r="FT7" s="248"/>
      <c r="FU7" s="248"/>
      <c r="FV7" s="248"/>
      <c r="FW7" s="248"/>
      <c r="FX7" s="248"/>
      <c r="FY7" s="248"/>
      <c r="FZ7" s="248"/>
      <c r="GA7" s="248"/>
      <c r="GB7" s="248"/>
      <c r="GC7" s="248"/>
      <c r="GD7" s="248"/>
      <c r="GE7" s="248"/>
      <c r="GF7" s="248"/>
      <c r="GG7" s="248"/>
      <c r="GH7" s="248"/>
      <c r="GI7" s="248"/>
      <c r="GJ7" s="248"/>
      <c r="GK7" s="248"/>
      <c r="GL7" s="248"/>
      <c r="GM7" s="248"/>
      <c r="GN7" s="248"/>
      <c r="GO7" s="248"/>
      <c r="GP7" s="248"/>
      <c r="GQ7" s="248"/>
      <c r="GR7" s="248"/>
      <c r="GS7" s="248"/>
      <c r="GT7" s="248"/>
      <c r="GU7" s="248"/>
      <c r="GV7" s="248"/>
      <c r="GW7" s="248"/>
      <c r="GX7" s="248"/>
      <c r="GY7" s="248"/>
      <c r="GZ7" s="248"/>
      <c r="HA7" s="248"/>
      <c r="HB7" s="248"/>
      <c r="HC7" s="248"/>
      <c r="HD7" s="248"/>
      <c r="HE7" s="248"/>
      <c r="HF7" s="248"/>
      <c r="HG7" s="248"/>
      <c r="HH7" s="248"/>
      <c r="HI7" s="248"/>
      <c r="HJ7" s="248"/>
      <c r="HK7" s="248"/>
      <c r="HL7" s="248"/>
      <c r="HM7" s="248"/>
      <c r="HN7" s="248"/>
      <c r="HO7" s="248"/>
      <c r="HP7" s="248"/>
      <c r="HQ7" s="248"/>
      <c r="HR7" s="248"/>
      <c r="HS7" s="248"/>
      <c r="HT7" s="248"/>
      <c r="HU7" s="248"/>
      <c r="HV7" s="248"/>
      <c r="HW7" s="248"/>
      <c r="HX7" s="248"/>
      <c r="HY7" s="248"/>
      <c r="HZ7" s="248"/>
      <c r="IA7" s="248"/>
      <c r="IB7" s="248"/>
      <c r="IC7" s="248"/>
      <c r="ID7" s="248"/>
      <c r="IE7" s="248"/>
      <c r="IF7" s="248"/>
      <c r="IG7" s="248"/>
      <c r="IH7" s="248"/>
      <c r="II7" s="248"/>
      <c r="IJ7" s="248"/>
      <c r="IK7" s="248"/>
      <c r="IL7" s="248"/>
      <c r="IM7" s="248"/>
      <c r="IN7" s="248"/>
      <c r="IO7" s="248"/>
      <c r="IP7" s="248"/>
      <c r="IQ7" s="248"/>
      <c r="IR7" s="248"/>
      <c r="IS7" s="248"/>
      <c r="IT7" s="248"/>
      <c r="IU7" s="248"/>
      <c r="IV7" s="248"/>
      <c r="IW7" s="248"/>
      <c r="IX7" s="248"/>
      <c r="IY7" s="248"/>
      <c r="IZ7" s="248"/>
      <c r="JA7" s="248"/>
      <c r="JB7" s="248"/>
      <c r="JC7" s="248"/>
      <c r="JD7" s="248"/>
      <c r="JE7" s="248"/>
      <c r="JF7" s="248"/>
      <c r="JG7" s="248"/>
      <c r="JH7" s="248"/>
      <c r="JI7" s="248"/>
      <c r="JJ7" s="248"/>
      <c r="JK7" s="248"/>
      <c r="JL7" s="248"/>
      <c r="JM7" s="248"/>
      <c r="JN7" s="248"/>
      <c r="JO7" s="248"/>
      <c r="JP7" s="248"/>
      <c r="JQ7" s="248"/>
      <c r="JR7" s="248"/>
      <c r="JS7" s="248"/>
      <c r="JT7" s="248"/>
      <c r="JU7" s="248"/>
      <c r="JV7" s="248"/>
      <c r="JW7" s="248"/>
      <c r="JX7" s="248"/>
      <c r="JY7" s="248"/>
      <c r="JZ7" s="248"/>
      <c r="KA7" s="248"/>
      <c r="KB7" s="248"/>
      <c r="KC7" s="248"/>
      <c r="KD7" s="248"/>
      <c r="KE7" s="248"/>
      <c r="KF7" s="248"/>
      <c r="KG7" s="248"/>
      <c r="KH7" s="248"/>
      <c r="KI7" s="248"/>
      <c r="KJ7" s="248"/>
      <c r="KK7" s="248"/>
      <c r="KL7" s="248"/>
      <c r="KM7" s="248"/>
      <c r="KN7" s="248"/>
      <c r="KO7" s="248"/>
      <c r="KP7" s="248"/>
      <c r="KQ7" s="248"/>
      <c r="KR7" s="248"/>
      <c r="KS7" s="248"/>
      <c r="KT7" s="248"/>
      <c r="KU7" s="248"/>
      <c r="KV7" s="248"/>
      <c r="KW7" s="248"/>
      <c r="KX7" s="248"/>
      <c r="KY7" s="248"/>
      <c r="KZ7" s="248"/>
      <c r="LA7" s="248"/>
      <c r="LB7" s="248"/>
      <c r="LC7" s="248"/>
      <c r="LD7" s="248"/>
      <c r="LE7" s="248"/>
      <c r="LF7" s="248"/>
      <c r="LG7" s="248"/>
      <c r="LH7" s="248"/>
      <c r="LI7" s="248"/>
      <c r="LJ7" s="248"/>
      <c r="LK7" s="248"/>
      <c r="LL7" s="248"/>
      <c r="LM7" s="248"/>
      <c r="LN7" s="248"/>
      <c r="LO7" s="248"/>
      <c r="LP7" s="248"/>
      <c r="LQ7" s="248"/>
      <c r="LR7" s="248"/>
      <c r="LS7" s="248"/>
      <c r="LT7" s="248"/>
      <c r="LU7" s="248"/>
      <c r="LV7" s="248"/>
      <c r="LW7" s="248"/>
      <c r="LX7" s="248"/>
      <c r="LY7" s="248"/>
      <c r="LZ7" s="248"/>
      <c r="MA7" s="248"/>
      <c r="MB7" s="248"/>
      <c r="MC7" s="248"/>
      <c r="MD7" s="248"/>
      <c r="ME7" s="248"/>
      <c r="MF7" s="248"/>
      <c r="MG7" s="248"/>
      <c r="MH7" s="248"/>
      <c r="MI7" s="248"/>
      <c r="MJ7" s="248"/>
      <c r="MK7" s="248"/>
      <c r="ML7" s="248"/>
      <c r="MM7" s="248"/>
      <c r="MN7" s="248"/>
      <c r="MO7" s="248"/>
      <c r="MP7" s="248"/>
      <c r="MQ7" s="248"/>
      <c r="MR7" s="248"/>
      <c r="MS7" s="248"/>
      <c r="MT7" s="248"/>
      <c r="MU7" s="248"/>
      <c r="MV7" s="248"/>
      <c r="MW7" s="248"/>
      <c r="MX7" s="248"/>
      <c r="MY7" s="248"/>
      <c r="MZ7" s="248"/>
      <c r="NA7" s="248"/>
      <c r="NB7" s="248"/>
      <c r="NC7" s="248"/>
      <c r="ND7" s="248"/>
      <c r="NE7" s="248"/>
      <c r="NF7" s="248"/>
      <c r="NG7" s="248"/>
      <c r="NH7" s="248"/>
      <c r="NI7" s="248"/>
      <c r="NJ7" s="248"/>
      <c r="NK7" s="248"/>
      <c r="NL7" s="248"/>
      <c r="NM7" s="248"/>
      <c r="NN7" s="248"/>
      <c r="NO7" s="248"/>
      <c r="NP7" s="248"/>
      <c r="NQ7" s="248"/>
      <c r="NR7" s="248"/>
      <c r="NS7" s="248"/>
      <c r="NT7" s="248"/>
      <c r="NU7" s="248"/>
      <c r="NV7" s="248"/>
      <c r="NW7" s="248"/>
      <c r="NX7" s="248"/>
      <c r="NY7" s="248"/>
      <c r="NZ7" s="248"/>
      <c r="OA7" s="248"/>
      <c r="OB7" s="248"/>
      <c r="OC7" s="248"/>
      <c r="OD7" s="248"/>
      <c r="OE7" s="248"/>
      <c r="OF7" s="248"/>
      <c r="OG7" s="248"/>
      <c r="OH7" s="248"/>
      <c r="OI7" s="248"/>
      <c r="OJ7" s="248"/>
      <c r="OK7" s="248"/>
      <c r="OL7" s="248"/>
      <c r="OM7" s="248"/>
      <c r="ON7" s="248"/>
      <c r="OO7" s="248"/>
      <c r="OP7" s="248"/>
      <c r="OQ7" s="248"/>
      <c r="OR7" s="248"/>
      <c r="OS7" s="248"/>
      <c r="OT7" s="248"/>
      <c r="OU7" s="248"/>
      <c r="OV7" s="248"/>
      <c r="OW7" s="248"/>
      <c r="OX7" s="248"/>
      <c r="OY7" s="248"/>
      <c r="OZ7" s="248"/>
      <c r="PA7" s="248"/>
      <c r="PB7" s="248"/>
      <c r="PC7" s="248"/>
      <c r="PD7" s="248"/>
      <c r="PE7" s="248"/>
      <c r="PF7" s="248"/>
      <c r="PG7" s="248"/>
      <c r="PH7" s="248"/>
      <c r="PI7" s="248"/>
      <c r="PJ7" s="248"/>
      <c r="PK7" s="248"/>
      <c r="PL7" s="248"/>
      <c r="PM7" s="248"/>
      <c r="PN7" s="248"/>
      <c r="PO7" s="248"/>
      <c r="PP7" s="248"/>
      <c r="PQ7" s="248"/>
      <c r="PR7" s="248"/>
      <c r="PS7" s="248"/>
      <c r="PT7" s="248"/>
      <c r="PU7" s="248"/>
      <c r="PV7" s="248"/>
      <c r="PW7" s="248"/>
      <c r="PX7" s="248"/>
      <c r="PY7" s="248"/>
      <c r="PZ7" s="248"/>
      <c r="QA7" s="248"/>
      <c r="QB7" s="248"/>
      <c r="QC7" s="248"/>
      <c r="QD7" s="248"/>
      <c r="QE7" s="248"/>
      <c r="QF7" s="248"/>
      <c r="QG7" s="248"/>
      <c r="QH7" s="248"/>
      <c r="QI7" s="248"/>
      <c r="QJ7" s="248"/>
      <c r="QK7" s="248"/>
      <c r="QL7" s="248"/>
      <c r="QM7" s="248"/>
      <c r="QN7" s="248"/>
      <c r="QO7" s="248"/>
      <c r="QP7" s="248"/>
      <c r="QQ7" s="248"/>
      <c r="QR7" s="248"/>
      <c r="QS7" s="248"/>
      <c r="QT7" s="248"/>
      <c r="QU7" s="248"/>
      <c r="QV7" s="248"/>
      <c r="QW7" s="248"/>
      <c r="QX7" s="248"/>
      <c r="QY7" s="248"/>
      <c r="QZ7" s="248"/>
      <c r="RA7" s="248"/>
      <c r="RB7" s="248"/>
      <c r="RC7" s="248"/>
      <c r="RD7" s="248"/>
      <c r="RE7" s="248"/>
      <c r="RF7" s="248"/>
      <c r="RG7" s="248"/>
      <c r="RH7" s="248"/>
      <c r="RI7" s="248"/>
      <c r="RJ7" s="248"/>
      <c r="RK7" s="248"/>
      <c r="RL7" s="248"/>
      <c r="RM7" s="248"/>
      <c r="RN7" s="248"/>
      <c r="RO7" s="248"/>
      <c r="RP7" s="248"/>
      <c r="RQ7" s="248"/>
      <c r="RR7" s="248"/>
      <c r="RS7" s="248"/>
      <c r="RT7" s="248"/>
      <c r="RU7" s="248"/>
      <c r="RV7" s="248"/>
      <c r="RW7" s="248"/>
      <c r="RX7" s="248"/>
      <c r="RY7" s="248"/>
      <c r="RZ7" s="248"/>
      <c r="SA7" s="248"/>
      <c r="SB7" s="248"/>
      <c r="SC7" s="248"/>
      <c r="SD7" s="248"/>
      <c r="SE7" s="248"/>
      <c r="SF7" s="248"/>
      <c r="SG7" s="248"/>
      <c r="SH7" s="248"/>
      <c r="SI7" s="248"/>
      <c r="SJ7" s="248"/>
      <c r="SK7" s="248"/>
      <c r="SL7" s="248"/>
      <c r="SM7" s="248"/>
      <c r="SN7" s="248"/>
      <c r="SO7" s="248"/>
      <c r="SP7" s="248"/>
      <c r="SQ7" s="248"/>
      <c r="SR7" s="248"/>
      <c r="SS7" s="248"/>
      <c r="ST7" s="248"/>
      <c r="SU7" s="248"/>
      <c r="SV7" s="248"/>
      <c r="SW7" s="248"/>
      <c r="SX7" s="248"/>
      <c r="SY7" s="248"/>
      <c r="SZ7" s="248"/>
      <c r="TA7" s="248"/>
      <c r="TB7" s="248"/>
      <c r="TC7" s="248"/>
      <c r="TD7" s="248"/>
      <c r="TE7" s="248"/>
      <c r="TF7" s="248"/>
      <c r="TG7" s="248"/>
      <c r="TH7" s="248"/>
      <c r="TI7" s="248"/>
      <c r="TJ7" s="248"/>
    </row>
    <row r="8" spans="1:530" ht="31.8" thickBot="1" x14ac:dyDescent="0.35">
      <c r="A8" s="152" t="s">
        <v>12</v>
      </c>
      <c r="B8" s="95" t="s">
        <v>55</v>
      </c>
      <c r="C8" s="191">
        <v>48.9</v>
      </c>
      <c r="D8" s="97" t="s">
        <v>89</v>
      </c>
      <c r="E8" s="97">
        <v>1.6</v>
      </c>
      <c r="F8" s="98">
        <v>0.1</v>
      </c>
      <c r="G8" s="67">
        <v>41.6</v>
      </c>
      <c r="H8" s="67" t="s">
        <v>89</v>
      </c>
      <c r="I8" s="67" t="s">
        <v>64</v>
      </c>
      <c r="J8" s="67" t="s">
        <v>64</v>
      </c>
      <c r="K8" s="191">
        <v>56.5</v>
      </c>
      <c r="L8" s="192" t="s">
        <v>89</v>
      </c>
      <c r="M8" s="192">
        <v>53.5</v>
      </c>
      <c r="N8" s="193">
        <v>100</v>
      </c>
      <c r="O8" s="67">
        <v>86.5</v>
      </c>
      <c r="P8" s="97">
        <v>46</v>
      </c>
      <c r="Q8" s="67">
        <v>86</v>
      </c>
      <c r="R8" s="67">
        <v>66.7</v>
      </c>
      <c r="S8" s="96">
        <v>82.83</v>
      </c>
      <c r="T8" s="67">
        <v>61.5</v>
      </c>
      <c r="U8" s="67">
        <v>88.9</v>
      </c>
      <c r="V8" s="67">
        <v>100</v>
      </c>
      <c r="W8" s="99">
        <v>82</v>
      </c>
      <c r="X8" s="52" t="s">
        <v>89</v>
      </c>
      <c r="Y8" s="68" t="s">
        <v>89</v>
      </c>
      <c r="Z8" s="68" t="s">
        <v>89</v>
      </c>
      <c r="AA8" s="68" t="s">
        <v>89</v>
      </c>
      <c r="AB8" s="100" t="s">
        <v>89</v>
      </c>
      <c r="AC8" s="52" t="s">
        <v>89</v>
      </c>
      <c r="AD8" s="68" t="s">
        <v>89</v>
      </c>
      <c r="AE8" s="68" t="s">
        <v>89</v>
      </c>
      <c r="AF8" s="68" t="s">
        <v>89</v>
      </c>
      <c r="AG8" s="100" t="s">
        <v>89</v>
      </c>
    </row>
    <row r="9" spans="1:530" s="94" customFormat="1" ht="31.2" x14ac:dyDescent="0.3">
      <c r="A9" s="183" t="s">
        <v>12</v>
      </c>
      <c r="B9" s="84" t="s">
        <v>56</v>
      </c>
      <c r="C9" s="101">
        <v>0</v>
      </c>
      <c r="D9" s="86">
        <v>0</v>
      </c>
      <c r="E9" s="86">
        <v>0</v>
      </c>
      <c r="F9" s="87">
        <v>0</v>
      </c>
      <c r="G9" s="86">
        <v>16.600000000000001</v>
      </c>
      <c r="H9" s="86" t="s">
        <v>89</v>
      </c>
      <c r="I9" s="86">
        <v>13.3</v>
      </c>
      <c r="J9" s="86">
        <v>33.299999999999997</v>
      </c>
      <c r="K9" s="101">
        <v>3.8</v>
      </c>
      <c r="L9" s="86" t="s">
        <v>89</v>
      </c>
      <c r="M9" s="86">
        <v>4.3</v>
      </c>
      <c r="N9" s="87">
        <v>0</v>
      </c>
      <c r="O9" s="86">
        <v>37.799999999999997</v>
      </c>
      <c r="P9" s="86">
        <v>50</v>
      </c>
      <c r="Q9" s="86">
        <v>37.799999999999997</v>
      </c>
      <c r="R9" s="86">
        <v>0</v>
      </c>
      <c r="S9" s="101">
        <v>30.59</v>
      </c>
      <c r="T9" s="86">
        <v>0</v>
      </c>
      <c r="U9" s="86">
        <v>58.3</v>
      </c>
      <c r="V9" s="86">
        <v>20</v>
      </c>
      <c r="W9" s="87">
        <v>24</v>
      </c>
      <c r="X9" s="102" t="s">
        <v>89</v>
      </c>
      <c r="Y9" s="92" t="s">
        <v>89</v>
      </c>
      <c r="Z9" s="92" t="s">
        <v>89</v>
      </c>
      <c r="AA9" s="92" t="s">
        <v>89</v>
      </c>
      <c r="AB9" s="89" t="s">
        <v>89</v>
      </c>
      <c r="AC9" s="227" t="s">
        <v>89</v>
      </c>
      <c r="AD9" s="228" t="s">
        <v>89</v>
      </c>
      <c r="AE9" s="228" t="s">
        <v>89</v>
      </c>
      <c r="AF9" s="228" t="s">
        <v>89</v>
      </c>
      <c r="AG9" s="230" t="s">
        <v>89</v>
      </c>
      <c r="AH9" s="248"/>
      <c r="AI9" s="248"/>
      <c r="AJ9" s="248"/>
      <c r="AK9" s="248"/>
      <c r="AL9" s="248"/>
      <c r="AM9" s="248"/>
      <c r="AN9" s="248"/>
      <c r="AO9" s="248"/>
      <c r="AP9" s="248"/>
      <c r="AQ9" s="248"/>
      <c r="AR9" s="248"/>
      <c r="AS9" s="248"/>
      <c r="AT9" s="248"/>
      <c r="AU9" s="248"/>
      <c r="AV9" s="248"/>
      <c r="AW9" s="248"/>
      <c r="AX9" s="248"/>
      <c r="AY9" s="248"/>
      <c r="AZ9" s="248"/>
      <c r="BA9" s="248"/>
      <c r="BB9" s="248"/>
      <c r="BC9" s="248"/>
      <c r="BD9" s="248"/>
      <c r="BE9" s="248"/>
      <c r="BF9" s="248"/>
      <c r="BG9" s="248"/>
      <c r="BH9" s="248"/>
      <c r="BI9" s="248"/>
      <c r="BJ9" s="248"/>
      <c r="BK9" s="248"/>
      <c r="BL9" s="248"/>
      <c r="BM9" s="248"/>
      <c r="BN9" s="248"/>
      <c r="BO9" s="248"/>
      <c r="BP9" s="248"/>
      <c r="BQ9" s="248"/>
      <c r="BR9" s="248"/>
      <c r="BS9" s="248"/>
      <c r="BT9" s="248"/>
      <c r="BU9" s="248"/>
      <c r="BV9" s="248"/>
      <c r="BW9" s="248"/>
      <c r="BX9" s="248"/>
      <c r="BY9" s="248"/>
      <c r="BZ9" s="248"/>
      <c r="CA9" s="248"/>
      <c r="CB9" s="248"/>
      <c r="CC9" s="248"/>
      <c r="CD9" s="248"/>
      <c r="CE9" s="248"/>
      <c r="CF9" s="248"/>
      <c r="CG9" s="248"/>
      <c r="CH9" s="248"/>
      <c r="CI9" s="248"/>
      <c r="CJ9" s="248"/>
      <c r="CK9" s="248"/>
      <c r="CL9" s="248"/>
      <c r="CM9" s="248"/>
      <c r="CN9" s="248"/>
      <c r="CO9" s="248"/>
      <c r="CP9" s="248"/>
      <c r="CQ9" s="248"/>
      <c r="CR9" s="248"/>
      <c r="CS9" s="248"/>
      <c r="CT9" s="248"/>
      <c r="CU9" s="248"/>
      <c r="CV9" s="248"/>
      <c r="CW9" s="248"/>
      <c r="CX9" s="248"/>
      <c r="CY9" s="248"/>
      <c r="CZ9" s="248"/>
      <c r="DA9" s="248"/>
      <c r="DB9" s="248"/>
      <c r="DC9" s="248"/>
      <c r="DD9" s="248"/>
      <c r="DE9" s="248"/>
      <c r="DF9" s="248"/>
      <c r="DG9" s="248"/>
      <c r="DH9" s="248"/>
      <c r="DI9" s="248"/>
      <c r="DJ9" s="248"/>
      <c r="DK9" s="248"/>
      <c r="DL9" s="248"/>
      <c r="DM9" s="248"/>
      <c r="DN9" s="248"/>
      <c r="DO9" s="248"/>
      <c r="DP9" s="248"/>
      <c r="DQ9" s="248"/>
      <c r="DR9" s="248"/>
      <c r="DS9" s="248"/>
      <c r="DT9" s="248"/>
      <c r="DU9" s="248"/>
      <c r="DV9" s="248"/>
      <c r="DW9" s="248"/>
      <c r="DX9" s="248"/>
      <c r="DY9" s="248"/>
      <c r="DZ9" s="248"/>
      <c r="EA9" s="248"/>
      <c r="EB9" s="248"/>
      <c r="EC9" s="248"/>
      <c r="ED9" s="248"/>
      <c r="EE9" s="248"/>
      <c r="EF9" s="248"/>
      <c r="EG9" s="248"/>
      <c r="EH9" s="248"/>
      <c r="EI9" s="248"/>
      <c r="EJ9" s="248"/>
      <c r="EK9" s="248"/>
      <c r="EL9" s="248"/>
      <c r="EM9" s="248"/>
      <c r="EN9" s="248"/>
      <c r="EO9" s="248"/>
      <c r="EP9" s="248"/>
      <c r="EQ9" s="248"/>
      <c r="ER9" s="248"/>
      <c r="ES9" s="248"/>
      <c r="ET9" s="248"/>
      <c r="EU9" s="248"/>
      <c r="EV9" s="248"/>
      <c r="EW9" s="248"/>
      <c r="EX9" s="248"/>
      <c r="EY9" s="248"/>
      <c r="EZ9" s="248"/>
      <c r="FA9" s="248"/>
      <c r="FB9" s="248"/>
      <c r="FC9" s="248"/>
      <c r="FD9" s="248"/>
      <c r="FE9" s="248"/>
      <c r="FF9" s="248"/>
      <c r="FG9" s="248"/>
      <c r="FH9" s="248"/>
      <c r="FI9" s="248"/>
      <c r="FJ9" s="248"/>
      <c r="FK9" s="248"/>
      <c r="FL9" s="248"/>
      <c r="FM9" s="248"/>
      <c r="FN9" s="248"/>
      <c r="FO9" s="248"/>
      <c r="FP9" s="248"/>
      <c r="FQ9" s="248"/>
      <c r="FR9" s="248"/>
      <c r="FS9" s="248"/>
      <c r="FT9" s="248"/>
      <c r="FU9" s="248"/>
      <c r="FV9" s="248"/>
      <c r="FW9" s="248"/>
      <c r="FX9" s="248"/>
      <c r="FY9" s="248"/>
      <c r="FZ9" s="248"/>
      <c r="GA9" s="248"/>
      <c r="GB9" s="248"/>
      <c r="GC9" s="248"/>
      <c r="GD9" s="248"/>
      <c r="GE9" s="248"/>
      <c r="GF9" s="248"/>
      <c r="GG9" s="248"/>
      <c r="GH9" s="248"/>
      <c r="GI9" s="248"/>
      <c r="GJ9" s="248"/>
      <c r="GK9" s="248"/>
      <c r="GL9" s="248"/>
      <c r="GM9" s="248"/>
      <c r="GN9" s="248"/>
      <c r="GO9" s="248"/>
      <c r="GP9" s="248"/>
      <c r="GQ9" s="248"/>
      <c r="GR9" s="248"/>
      <c r="GS9" s="248"/>
      <c r="GT9" s="248"/>
      <c r="GU9" s="248"/>
      <c r="GV9" s="248"/>
      <c r="GW9" s="248"/>
      <c r="GX9" s="248"/>
      <c r="GY9" s="248"/>
      <c r="GZ9" s="248"/>
      <c r="HA9" s="248"/>
      <c r="HB9" s="248"/>
      <c r="HC9" s="248"/>
      <c r="HD9" s="248"/>
      <c r="HE9" s="248"/>
      <c r="HF9" s="248"/>
      <c r="HG9" s="248"/>
      <c r="HH9" s="248"/>
      <c r="HI9" s="248"/>
      <c r="HJ9" s="248"/>
      <c r="HK9" s="248"/>
      <c r="HL9" s="248"/>
      <c r="HM9" s="248"/>
      <c r="HN9" s="248"/>
      <c r="HO9" s="248"/>
      <c r="HP9" s="248"/>
      <c r="HQ9" s="248"/>
      <c r="HR9" s="248"/>
      <c r="HS9" s="248"/>
      <c r="HT9" s="248"/>
      <c r="HU9" s="248"/>
      <c r="HV9" s="248"/>
      <c r="HW9" s="248"/>
      <c r="HX9" s="248"/>
      <c r="HY9" s="248"/>
      <c r="HZ9" s="248"/>
      <c r="IA9" s="248"/>
      <c r="IB9" s="248"/>
      <c r="IC9" s="248"/>
      <c r="ID9" s="248"/>
      <c r="IE9" s="248"/>
      <c r="IF9" s="248"/>
      <c r="IG9" s="248"/>
      <c r="IH9" s="248"/>
      <c r="II9" s="248"/>
      <c r="IJ9" s="248"/>
      <c r="IK9" s="248"/>
      <c r="IL9" s="248"/>
      <c r="IM9" s="248"/>
      <c r="IN9" s="248"/>
      <c r="IO9" s="248"/>
      <c r="IP9" s="248"/>
      <c r="IQ9" s="248"/>
      <c r="IR9" s="248"/>
      <c r="IS9" s="248"/>
      <c r="IT9" s="248"/>
      <c r="IU9" s="248"/>
      <c r="IV9" s="248"/>
      <c r="IW9" s="248"/>
      <c r="IX9" s="248"/>
      <c r="IY9" s="248"/>
      <c r="IZ9" s="248"/>
      <c r="JA9" s="248"/>
      <c r="JB9" s="248"/>
      <c r="JC9" s="248"/>
      <c r="JD9" s="248"/>
      <c r="JE9" s="248"/>
      <c r="JF9" s="248"/>
      <c r="JG9" s="248"/>
      <c r="JH9" s="248"/>
      <c r="JI9" s="248"/>
      <c r="JJ9" s="248"/>
      <c r="JK9" s="248"/>
      <c r="JL9" s="248"/>
      <c r="JM9" s="248"/>
      <c r="JN9" s="248"/>
      <c r="JO9" s="248"/>
      <c r="JP9" s="248"/>
      <c r="JQ9" s="248"/>
      <c r="JR9" s="248"/>
      <c r="JS9" s="248"/>
      <c r="JT9" s="248"/>
      <c r="JU9" s="248"/>
      <c r="JV9" s="248"/>
      <c r="JW9" s="248"/>
      <c r="JX9" s="248"/>
      <c r="JY9" s="248"/>
      <c r="JZ9" s="248"/>
      <c r="KA9" s="248"/>
      <c r="KB9" s="248"/>
      <c r="KC9" s="248"/>
      <c r="KD9" s="248"/>
      <c r="KE9" s="248"/>
      <c r="KF9" s="248"/>
      <c r="KG9" s="248"/>
      <c r="KH9" s="248"/>
      <c r="KI9" s="248"/>
      <c r="KJ9" s="248"/>
      <c r="KK9" s="248"/>
      <c r="KL9" s="248"/>
      <c r="KM9" s="248"/>
      <c r="KN9" s="248"/>
      <c r="KO9" s="248"/>
      <c r="KP9" s="248"/>
      <c r="KQ9" s="248"/>
      <c r="KR9" s="248"/>
      <c r="KS9" s="248"/>
      <c r="KT9" s="248"/>
      <c r="KU9" s="248"/>
      <c r="KV9" s="248"/>
      <c r="KW9" s="248"/>
      <c r="KX9" s="248"/>
      <c r="KY9" s="248"/>
      <c r="KZ9" s="248"/>
      <c r="LA9" s="248"/>
      <c r="LB9" s="248"/>
      <c r="LC9" s="248"/>
      <c r="LD9" s="248"/>
      <c r="LE9" s="248"/>
      <c r="LF9" s="248"/>
      <c r="LG9" s="248"/>
      <c r="LH9" s="248"/>
      <c r="LI9" s="248"/>
      <c r="LJ9" s="248"/>
      <c r="LK9" s="248"/>
      <c r="LL9" s="248"/>
      <c r="LM9" s="248"/>
      <c r="LN9" s="248"/>
      <c r="LO9" s="248"/>
      <c r="LP9" s="248"/>
      <c r="LQ9" s="248"/>
      <c r="LR9" s="248"/>
      <c r="LS9" s="248"/>
      <c r="LT9" s="248"/>
      <c r="LU9" s="248"/>
      <c r="LV9" s="248"/>
      <c r="LW9" s="248"/>
      <c r="LX9" s="248"/>
      <c r="LY9" s="248"/>
      <c r="LZ9" s="248"/>
      <c r="MA9" s="248"/>
      <c r="MB9" s="248"/>
      <c r="MC9" s="248"/>
      <c r="MD9" s="248"/>
      <c r="ME9" s="248"/>
      <c r="MF9" s="248"/>
      <c r="MG9" s="248"/>
      <c r="MH9" s="248"/>
      <c r="MI9" s="248"/>
      <c r="MJ9" s="248"/>
      <c r="MK9" s="248"/>
      <c r="ML9" s="248"/>
      <c r="MM9" s="248"/>
      <c r="MN9" s="248"/>
      <c r="MO9" s="248"/>
      <c r="MP9" s="248"/>
      <c r="MQ9" s="248"/>
      <c r="MR9" s="248"/>
      <c r="MS9" s="248"/>
      <c r="MT9" s="248"/>
      <c r="MU9" s="248"/>
      <c r="MV9" s="248"/>
      <c r="MW9" s="248"/>
      <c r="MX9" s="248"/>
      <c r="MY9" s="248"/>
      <c r="MZ9" s="248"/>
      <c r="NA9" s="248"/>
      <c r="NB9" s="248"/>
      <c r="NC9" s="248"/>
      <c r="ND9" s="248"/>
      <c r="NE9" s="248"/>
      <c r="NF9" s="248"/>
      <c r="NG9" s="248"/>
      <c r="NH9" s="248"/>
      <c r="NI9" s="248"/>
      <c r="NJ9" s="248"/>
      <c r="NK9" s="248"/>
      <c r="NL9" s="248"/>
      <c r="NM9" s="248"/>
      <c r="NN9" s="248"/>
      <c r="NO9" s="248"/>
      <c r="NP9" s="248"/>
      <c r="NQ9" s="248"/>
      <c r="NR9" s="248"/>
      <c r="NS9" s="248"/>
      <c r="NT9" s="248"/>
      <c r="NU9" s="248"/>
      <c r="NV9" s="248"/>
      <c r="NW9" s="248"/>
      <c r="NX9" s="248"/>
      <c r="NY9" s="248"/>
      <c r="NZ9" s="248"/>
      <c r="OA9" s="248"/>
      <c r="OB9" s="248"/>
      <c r="OC9" s="248"/>
      <c r="OD9" s="248"/>
      <c r="OE9" s="248"/>
      <c r="OF9" s="248"/>
      <c r="OG9" s="248"/>
      <c r="OH9" s="248"/>
      <c r="OI9" s="248"/>
      <c r="OJ9" s="248"/>
      <c r="OK9" s="248"/>
      <c r="OL9" s="248"/>
      <c r="OM9" s="248"/>
      <c r="ON9" s="248"/>
      <c r="OO9" s="248"/>
      <c r="OP9" s="248"/>
      <c r="OQ9" s="248"/>
      <c r="OR9" s="248"/>
      <c r="OS9" s="248"/>
      <c r="OT9" s="248"/>
      <c r="OU9" s="248"/>
      <c r="OV9" s="248"/>
      <c r="OW9" s="248"/>
      <c r="OX9" s="248"/>
      <c r="OY9" s="248"/>
      <c r="OZ9" s="248"/>
      <c r="PA9" s="248"/>
      <c r="PB9" s="248"/>
      <c r="PC9" s="248"/>
      <c r="PD9" s="248"/>
      <c r="PE9" s="248"/>
      <c r="PF9" s="248"/>
      <c r="PG9" s="248"/>
      <c r="PH9" s="248"/>
      <c r="PI9" s="248"/>
      <c r="PJ9" s="248"/>
      <c r="PK9" s="248"/>
      <c r="PL9" s="248"/>
      <c r="PM9" s="248"/>
      <c r="PN9" s="248"/>
      <c r="PO9" s="248"/>
      <c r="PP9" s="248"/>
      <c r="PQ9" s="248"/>
      <c r="PR9" s="248"/>
      <c r="PS9" s="248"/>
      <c r="PT9" s="248"/>
      <c r="PU9" s="248"/>
      <c r="PV9" s="248"/>
      <c r="PW9" s="248"/>
      <c r="PX9" s="248"/>
      <c r="PY9" s="248"/>
      <c r="PZ9" s="248"/>
      <c r="QA9" s="248"/>
      <c r="QB9" s="248"/>
      <c r="QC9" s="248"/>
      <c r="QD9" s="248"/>
      <c r="QE9" s="248"/>
      <c r="QF9" s="248"/>
      <c r="QG9" s="248"/>
      <c r="QH9" s="248"/>
      <c r="QI9" s="248"/>
      <c r="QJ9" s="248"/>
      <c r="QK9" s="248"/>
      <c r="QL9" s="248"/>
      <c r="QM9" s="248"/>
      <c r="QN9" s="248"/>
      <c r="QO9" s="248"/>
      <c r="QP9" s="248"/>
      <c r="QQ9" s="248"/>
      <c r="QR9" s="248"/>
      <c r="QS9" s="248"/>
      <c r="QT9" s="248"/>
      <c r="QU9" s="248"/>
      <c r="QV9" s="248"/>
      <c r="QW9" s="248"/>
      <c r="QX9" s="248"/>
      <c r="QY9" s="248"/>
      <c r="QZ9" s="248"/>
      <c r="RA9" s="248"/>
      <c r="RB9" s="248"/>
      <c r="RC9" s="248"/>
      <c r="RD9" s="248"/>
      <c r="RE9" s="248"/>
      <c r="RF9" s="248"/>
      <c r="RG9" s="248"/>
      <c r="RH9" s="248"/>
      <c r="RI9" s="248"/>
      <c r="RJ9" s="248"/>
      <c r="RK9" s="248"/>
      <c r="RL9" s="248"/>
      <c r="RM9" s="248"/>
      <c r="RN9" s="248"/>
      <c r="RO9" s="248"/>
      <c r="RP9" s="248"/>
      <c r="RQ9" s="248"/>
      <c r="RR9" s="248"/>
      <c r="RS9" s="248"/>
      <c r="RT9" s="248"/>
      <c r="RU9" s="248"/>
      <c r="RV9" s="248"/>
      <c r="RW9" s="248"/>
      <c r="RX9" s="248"/>
      <c r="RY9" s="248"/>
      <c r="RZ9" s="248"/>
      <c r="SA9" s="248"/>
      <c r="SB9" s="248"/>
      <c r="SC9" s="248"/>
      <c r="SD9" s="248"/>
      <c r="SE9" s="248"/>
      <c r="SF9" s="248"/>
      <c r="SG9" s="248"/>
      <c r="SH9" s="248"/>
      <c r="SI9" s="248"/>
      <c r="SJ9" s="248"/>
      <c r="SK9" s="248"/>
      <c r="SL9" s="248"/>
      <c r="SM9" s="248"/>
      <c r="SN9" s="248"/>
      <c r="SO9" s="248"/>
      <c r="SP9" s="248"/>
      <c r="SQ9" s="248"/>
      <c r="SR9" s="248"/>
      <c r="SS9" s="248"/>
      <c r="ST9" s="248"/>
      <c r="SU9" s="248"/>
      <c r="SV9" s="248"/>
      <c r="SW9" s="248"/>
      <c r="SX9" s="248"/>
      <c r="SY9" s="248"/>
      <c r="SZ9" s="248"/>
      <c r="TA9" s="248"/>
      <c r="TB9" s="248"/>
      <c r="TC9" s="248"/>
      <c r="TD9" s="248"/>
      <c r="TE9" s="248"/>
      <c r="TF9" s="248"/>
      <c r="TG9" s="248"/>
      <c r="TH9" s="248"/>
      <c r="TI9" s="248"/>
      <c r="TJ9" s="248"/>
    </row>
    <row r="10" spans="1:530" ht="16.5" customHeight="1" x14ac:dyDescent="0.3">
      <c r="A10" s="152" t="s">
        <v>145</v>
      </c>
      <c r="B10" s="95" t="s">
        <v>55</v>
      </c>
      <c r="C10" s="191" t="s">
        <v>89</v>
      </c>
      <c r="D10" s="192" t="s">
        <v>147</v>
      </c>
      <c r="E10" s="192" t="s">
        <v>89</v>
      </c>
      <c r="F10" s="193" t="s">
        <v>89</v>
      </c>
      <c r="G10" s="103" t="s">
        <v>89</v>
      </c>
      <c r="H10" s="103" t="s">
        <v>147</v>
      </c>
      <c r="I10" s="103" t="s">
        <v>89</v>
      </c>
      <c r="J10" s="103" t="s">
        <v>89</v>
      </c>
      <c r="K10" s="191" t="s">
        <v>89</v>
      </c>
      <c r="L10" s="192" t="s">
        <v>147</v>
      </c>
      <c r="M10" s="192" t="s">
        <v>89</v>
      </c>
      <c r="N10" s="193" t="s">
        <v>89</v>
      </c>
      <c r="O10" s="103" t="s">
        <v>89</v>
      </c>
      <c r="P10" s="103" t="s">
        <v>147</v>
      </c>
      <c r="Q10" s="103" t="s">
        <v>89</v>
      </c>
      <c r="R10" s="103" t="s">
        <v>89</v>
      </c>
      <c r="S10" s="96" t="s">
        <v>89</v>
      </c>
      <c r="T10" s="103" t="s">
        <v>147</v>
      </c>
      <c r="U10" s="67" t="s">
        <v>89</v>
      </c>
      <c r="V10" s="67" t="s">
        <v>89</v>
      </c>
      <c r="W10" s="199" t="s">
        <v>89</v>
      </c>
      <c r="X10" s="104">
        <v>98.98989898989899</v>
      </c>
      <c r="Y10" s="103" t="s">
        <v>147</v>
      </c>
      <c r="Z10" s="105">
        <v>100</v>
      </c>
      <c r="AA10" s="105">
        <v>100</v>
      </c>
      <c r="AB10" s="122">
        <v>98.1</v>
      </c>
      <c r="AC10" s="104">
        <v>97</v>
      </c>
      <c r="AD10" s="192" t="s">
        <v>147</v>
      </c>
      <c r="AE10" s="133">
        <v>100</v>
      </c>
      <c r="AF10" s="133">
        <v>60</v>
      </c>
      <c r="AG10" s="100">
        <v>98.1</v>
      </c>
    </row>
    <row r="11" spans="1:530" s="94" customFormat="1" ht="16.5" customHeight="1" x14ac:dyDescent="0.3">
      <c r="A11" s="183" t="s">
        <v>145</v>
      </c>
      <c r="B11" s="84" t="s">
        <v>56</v>
      </c>
      <c r="C11" s="101" t="s">
        <v>89</v>
      </c>
      <c r="D11" s="86" t="s">
        <v>147</v>
      </c>
      <c r="E11" s="86" t="s">
        <v>89</v>
      </c>
      <c r="F11" s="87" t="s">
        <v>89</v>
      </c>
      <c r="G11" s="106" t="s">
        <v>89</v>
      </c>
      <c r="H11" s="106" t="s">
        <v>147</v>
      </c>
      <c r="I11" s="106" t="s">
        <v>89</v>
      </c>
      <c r="J11" s="106" t="s">
        <v>89</v>
      </c>
      <c r="K11" s="101" t="s">
        <v>89</v>
      </c>
      <c r="L11" s="86" t="s">
        <v>147</v>
      </c>
      <c r="M11" s="86" t="s">
        <v>89</v>
      </c>
      <c r="N11" s="87" t="s">
        <v>89</v>
      </c>
      <c r="O11" s="106" t="s">
        <v>89</v>
      </c>
      <c r="P11" s="106" t="s">
        <v>147</v>
      </c>
      <c r="Q11" s="106" t="s">
        <v>89</v>
      </c>
      <c r="R11" s="106" t="s">
        <v>89</v>
      </c>
      <c r="S11" s="101" t="s">
        <v>89</v>
      </c>
      <c r="T11" s="106" t="s">
        <v>147</v>
      </c>
      <c r="U11" s="86" t="s">
        <v>89</v>
      </c>
      <c r="V11" s="86" t="s">
        <v>89</v>
      </c>
      <c r="W11" s="200" t="s">
        <v>89</v>
      </c>
      <c r="X11" s="102">
        <v>69.696969696969703</v>
      </c>
      <c r="Y11" s="106" t="s">
        <v>147</v>
      </c>
      <c r="Z11" s="107">
        <v>100</v>
      </c>
      <c r="AA11" s="107">
        <v>80</v>
      </c>
      <c r="AB11" s="89">
        <v>45.3</v>
      </c>
      <c r="AC11" s="102">
        <v>72</v>
      </c>
      <c r="AD11" s="86"/>
      <c r="AE11" s="234">
        <v>95</v>
      </c>
      <c r="AF11" s="234">
        <v>100</v>
      </c>
      <c r="AG11" s="90">
        <v>51.9</v>
      </c>
      <c r="AH11" s="248"/>
      <c r="AI11" s="248"/>
      <c r="AJ11" s="248"/>
      <c r="AK11" s="248"/>
      <c r="AL11" s="248"/>
      <c r="AM11" s="248"/>
      <c r="AN11" s="248"/>
      <c r="AO11" s="248"/>
      <c r="AP11" s="248"/>
      <c r="AQ11" s="248"/>
      <c r="AR11" s="248"/>
      <c r="AS11" s="248"/>
      <c r="AT11" s="248"/>
      <c r="AU11" s="248"/>
      <c r="AV11" s="248"/>
      <c r="AW11" s="248"/>
      <c r="AX11" s="248"/>
      <c r="AY11" s="248"/>
      <c r="AZ11" s="248"/>
      <c r="BA11" s="248"/>
      <c r="BB11" s="248"/>
      <c r="BC11" s="248"/>
      <c r="BD11" s="248"/>
      <c r="BE11" s="248"/>
      <c r="BF11" s="248"/>
      <c r="BG11" s="248"/>
      <c r="BH11" s="248"/>
      <c r="BI11" s="248"/>
      <c r="BJ11" s="248"/>
      <c r="BK11" s="248"/>
      <c r="BL11" s="248"/>
      <c r="BM11" s="248"/>
      <c r="BN11" s="248"/>
      <c r="BO11" s="248"/>
      <c r="BP11" s="248"/>
      <c r="BQ11" s="248"/>
      <c r="BR11" s="248"/>
      <c r="BS11" s="248"/>
      <c r="BT11" s="248"/>
      <c r="BU11" s="248"/>
      <c r="BV11" s="248"/>
      <c r="BW11" s="248"/>
      <c r="BX11" s="248"/>
      <c r="BY11" s="248"/>
      <c r="BZ11" s="248"/>
      <c r="CA11" s="248"/>
      <c r="CB11" s="248"/>
      <c r="CC11" s="248"/>
      <c r="CD11" s="248"/>
      <c r="CE11" s="248"/>
      <c r="CF11" s="248"/>
      <c r="CG11" s="248"/>
      <c r="CH11" s="248"/>
      <c r="CI11" s="248"/>
      <c r="CJ11" s="248"/>
      <c r="CK11" s="248"/>
      <c r="CL11" s="248"/>
      <c r="CM11" s="248"/>
      <c r="CN11" s="248"/>
      <c r="CO11" s="248"/>
      <c r="CP11" s="248"/>
      <c r="CQ11" s="248"/>
      <c r="CR11" s="248"/>
      <c r="CS11" s="248"/>
      <c r="CT11" s="248"/>
      <c r="CU11" s="248"/>
      <c r="CV11" s="248"/>
      <c r="CW11" s="248"/>
      <c r="CX11" s="248"/>
      <c r="CY11" s="248"/>
      <c r="CZ11" s="248"/>
      <c r="DA11" s="248"/>
      <c r="DB11" s="248"/>
      <c r="DC11" s="248"/>
      <c r="DD11" s="248"/>
      <c r="DE11" s="248"/>
      <c r="DF11" s="248"/>
      <c r="DG11" s="248"/>
      <c r="DH11" s="248"/>
      <c r="DI11" s="248"/>
      <c r="DJ11" s="248"/>
      <c r="DK11" s="248"/>
      <c r="DL11" s="248"/>
      <c r="DM11" s="248"/>
      <c r="DN11" s="248"/>
      <c r="DO11" s="248"/>
      <c r="DP11" s="248"/>
      <c r="DQ11" s="248"/>
      <c r="DR11" s="248"/>
      <c r="DS11" s="248"/>
      <c r="DT11" s="248"/>
      <c r="DU11" s="248"/>
      <c r="DV11" s="248"/>
      <c r="DW11" s="248"/>
      <c r="DX11" s="248"/>
      <c r="DY11" s="248"/>
      <c r="DZ11" s="248"/>
      <c r="EA11" s="248"/>
      <c r="EB11" s="248"/>
      <c r="EC11" s="248"/>
      <c r="ED11" s="248"/>
      <c r="EE11" s="248"/>
      <c r="EF11" s="248"/>
      <c r="EG11" s="248"/>
      <c r="EH11" s="248"/>
      <c r="EI11" s="248"/>
      <c r="EJ11" s="248"/>
      <c r="EK11" s="248"/>
      <c r="EL11" s="248"/>
      <c r="EM11" s="248"/>
      <c r="EN11" s="248"/>
      <c r="EO11" s="248"/>
      <c r="EP11" s="248"/>
      <c r="EQ11" s="248"/>
      <c r="ER11" s="248"/>
      <c r="ES11" s="248"/>
      <c r="ET11" s="248"/>
      <c r="EU11" s="248"/>
      <c r="EV11" s="248"/>
      <c r="EW11" s="248"/>
      <c r="EX11" s="248"/>
      <c r="EY11" s="248"/>
      <c r="EZ11" s="248"/>
      <c r="FA11" s="248"/>
      <c r="FB11" s="248"/>
      <c r="FC11" s="248"/>
      <c r="FD11" s="248"/>
      <c r="FE11" s="248"/>
      <c r="FF11" s="248"/>
      <c r="FG11" s="248"/>
      <c r="FH11" s="248"/>
      <c r="FI11" s="248"/>
      <c r="FJ11" s="248"/>
      <c r="FK11" s="248"/>
      <c r="FL11" s="248"/>
      <c r="FM11" s="248"/>
      <c r="FN11" s="248"/>
      <c r="FO11" s="248"/>
      <c r="FP11" s="248"/>
      <c r="FQ11" s="248"/>
      <c r="FR11" s="248"/>
      <c r="FS11" s="248"/>
      <c r="FT11" s="248"/>
      <c r="FU11" s="248"/>
      <c r="FV11" s="248"/>
      <c r="FW11" s="248"/>
      <c r="FX11" s="248"/>
      <c r="FY11" s="248"/>
      <c r="FZ11" s="248"/>
      <c r="GA11" s="248"/>
      <c r="GB11" s="248"/>
      <c r="GC11" s="248"/>
      <c r="GD11" s="248"/>
      <c r="GE11" s="248"/>
      <c r="GF11" s="248"/>
      <c r="GG11" s="248"/>
      <c r="GH11" s="248"/>
      <c r="GI11" s="248"/>
      <c r="GJ11" s="248"/>
      <c r="GK11" s="248"/>
      <c r="GL11" s="248"/>
      <c r="GM11" s="248"/>
      <c r="GN11" s="248"/>
      <c r="GO11" s="248"/>
      <c r="GP11" s="248"/>
      <c r="GQ11" s="248"/>
      <c r="GR11" s="248"/>
      <c r="GS11" s="248"/>
      <c r="GT11" s="248"/>
      <c r="GU11" s="248"/>
      <c r="GV11" s="248"/>
      <c r="GW11" s="248"/>
      <c r="GX11" s="248"/>
      <c r="GY11" s="248"/>
      <c r="GZ11" s="248"/>
      <c r="HA11" s="248"/>
      <c r="HB11" s="248"/>
      <c r="HC11" s="248"/>
      <c r="HD11" s="248"/>
      <c r="HE11" s="248"/>
      <c r="HF11" s="248"/>
      <c r="HG11" s="248"/>
      <c r="HH11" s="248"/>
      <c r="HI11" s="248"/>
      <c r="HJ11" s="248"/>
      <c r="HK11" s="248"/>
      <c r="HL11" s="248"/>
      <c r="HM11" s="248"/>
      <c r="HN11" s="248"/>
      <c r="HO11" s="248"/>
      <c r="HP11" s="248"/>
      <c r="HQ11" s="248"/>
      <c r="HR11" s="248"/>
      <c r="HS11" s="248"/>
      <c r="HT11" s="248"/>
      <c r="HU11" s="248"/>
      <c r="HV11" s="248"/>
      <c r="HW11" s="248"/>
      <c r="HX11" s="248"/>
      <c r="HY11" s="248"/>
      <c r="HZ11" s="248"/>
      <c r="IA11" s="248"/>
      <c r="IB11" s="248"/>
      <c r="IC11" s="248"/>
      <c r="ID11" s="248"/>
      <c r="IE11" s="248"/>
      <c r="IF11" s="248"/>
      <c r="IG11" s="248"/>
      <c r="IH11" s="248"/>
      <c r="II11" s="248"/>
      <c r="IJ11" s="248"/>
      <c r="IK11" s="248"/>
      <c r="IL11" s="248"/>
      <c r="IM11" s="248"/>
      <c r="IN11" s="248"/>
      <c r="IO11" s="248"/>
      <c r="IP11" s="248"/>
      <c r="IQ11" s="248"/>
      <c r="IR11" s="248"/>
      <c r="IS11" s="248"/>
      <c r="IT11" s="248"/>
      <c r="IU11" s="248"/>
      <c r="IV11" s="248"/>
      <c r="IW11" s="248"/>
      <c r="IX11" s="248"/>
      <c r="IY11" s="248"/>
      <c r="IZ11" s="248"/>
      <c r="JA11" s="248"/>
      <c r="JB11" s="248"/>
      <c r="JC11" s="248"/>
      <c r="JD11" s="248"/>
      <c r="JE11" s="248"/>
      <c r="JF11" s="248"/>
      <c r="JG11" s="248"/>
      <c r="JH11" s="248"/>
      <c r="JI11" s="248"/>
      <c r="JJ11" s="248"/>
      <c r="JK11" s="248"/>
      <c r="JL11" s="248"/>
      <c r="JM11" s="248"/>
      <c r="JN11" s="248"/>
      <c r="JO11" s="248"/>
      <c r="JP11" s="248"/>
      <c r="JQ11" s="248"/>
      <c r="JR11" s="248"/>
      <c r="JS11" s="248"/>
      <c r="JT11" s="248"/>
      <c r="JU11" s="248"/>
      <c r="JV11" s="248"/>
      <c r="JW11" s="248"/>
      <c r="JX11" s="248"/>
      <c r="JY11" s="248"/>
      <c r="JZ11" s="248"/>
      <c r="KA11" s="248"/>
      <c r="KB11" s="248"/>
      <c r="KC11" s="248"/>
      <c r="KD11" s="248"/>
      <c r="KE11" s="248"/>
      <c r="KF11" s="248"/>
      <c r="KG11" s="248"/>
      <c r="KH11" s="248"/>
      <c r="KI11" s="248"/>
      <c r="KJ11" s="248"/>
      <c r="KK11" s="248"/>
      <c r="KL11" s="248"/>
      <c r="KM11" s="248"/>
      <c r="KN11" s="248"/>
      <c r="KO11" s="248"/>
      <c r="KP11" s="248"/>
      <c r="KQ11" s="248"/>
      <c r="KR11" s="248"/>
      <c r="KS11" s="248"/>
      <c r="KT11" s="248"/>
      <c r="KU11" s="248"/>
      <c r="KV11" s="248"/>
      <c r="KW11" s="248"/>
      <c r="KX11" s="248"/>
      <c r="KY11" s="248"/>
      <c r="KZ11" s="248"/>
      <c r="LA11" s="248"/>
      <c r="LB11" s="248"/>
      <c r="LC11" s="248"/>
      <c r="LD11" s="248"/>
      <c r="LE11" s="248"/>
      <c r="LF11" s="248"/>
      <c r="LG11" s="248"/>
      <c r="LH11" s="248"/>
      <c r="LI11" s="248"/>
      <c r="LJ11" s="248"/>
      <c r="LK11" s="248"/>
      <c r="LL11" s="248"/>
      <c r="LM11" s="248"/>
      <c r="LN11" s="248"/>
      <c r="LO11" s="248"/>
      <c r="LP11" s="248"/>
      <c r="LQ11" s="248"/>
      <c r="LR11" s="248"/>
      <c r="LS11" s="248"/>
      <c r="LT11" s="248"/>
      <c r="LU11" s="248"/>
      <c r="LV11" s="248"/>
      <c r="LW11" s="248"/>
      <c r="LX11" s="248"/>
      <c r="LY11" s="248"/>
      <c r="LZ11" s="248"/>
      <c r="MA11" s="248"/>
      <c r="MB11" s="248"/>
      <c r="MC11" s="248"/>
      <c r="MD11" s="248"/>
      <c r="ME11" s="248"/>
      <c r="MF11" s="248"/>
      <c r="MG11" s="248"/>
      <c r="MH11" s="248"/>
      <c r="MI11" s="248"/>
      <c r="MJ11" s="248"/>
      <c r="MK11" s="248"/>
      <c r="ML11" s="248"/>
      <c r="MM11" s="248"/>
      <c r="MN11" s="248"/>
      <c r="MO11" s="248"/>
      <c r="MP11" s="248"/>
      <c r="MQ11" s="248"/>
      <c r="MR11" s="248"/>
      <c r="MS11" s="248"/>
      <c r="MT11" s="248"/>
      <c r="MU11" s="248"/>
      <c r="MV11" s="248"/>
      <c r="MW11" s="248"/>
      <c r="MX11" s="248"/>
      <c r="MY11" s="248"/>
      <c r="MZ11" s="248"/>
      <c r="NA11" s="248"/>
      <c r="NB11" s="248"/>
      <c r="NC11" s="248"/>
      <c r="ND11" s="248"/>
      <c r="NE11" s="248"/>
      <c r="NF11" s="248"/>
      <c r="NG11" s="248"/>
      <c r="NH11" s="248"/>
      <c r="NI11" s="248"/>
      <c r="NJ11" s="248"/>
      <c r="NK11" s="248"/>
      <c r="NL11" s="248"/>
      <c r="NM11" s="248"/>
      <c r="NN11" s="248"/>
      <c r="NO11" s="248"/>
      <c r="NP11" s="248"/>
      <c r="NQ11" s="248"/>
      <c r="NR11" s="248"/>
      <c r="NS11" s="248"/>
      <c r="NT11" s="248"/>
      <c r="NU11" s="248"/>
      <c r="NV11" s="248"/>
      <c r="NW11" s="248"/>
      <c r="NX11" s="248"/>
      <c r="NY11" s="248"/>
      <c r="NZ11" s="248"/>
      <c r="OA11" s="248"/>
      <c r="OB11" s="248"/>
      <c r="OC11" s="248"/>
      <c r="OD11" s="248"/>
      <c r="OE11" s="248"/>
      <c r="OF11" s="248"/>
      <c r="OG11" s="248"/>
      <c r="OH11" s="248"/>
      <c r="OI11" s="248"/>
      <c r="OJ11" s="248"/>
      <c r="OK11" s="248"/>
      <c r="OL11" s="248"/>
      <c r="OM11" s="248"/>
      <c r="ON11" s="248"/>
      <c r="OO11" s="248"/>
      <c r="OP11" s="248"/>
      <c r="OQ11" s="248"/>
      <c r="OR11" s="248"/>
      <c r="OS11" s="248"/>
      <c r="OT11" s="248"/>
      <c r="OU11" s="248"/>
      <c r="OV11" s="248"/>
      <c r="OW11" s="248"/>
      <c r="OX11" s="248"/>
      <c r="OY11" s="248"/>
      <c r="OZ11" s="248"/>
      <c r="PA11" s="248"/>
      <c r="PB11" s="248"/>
      <c r="PC11" s="248"/>
      <c r="PD11" s="248"/>
      <c r="PE11" s="248"/>
      <c r="PF11" s="248"/>
      <c r="PG11" s="248"/>
      <c r="PH11" s="248"/>
      <c r="PI11" s="248"/>
      <c r="PJ11" s="248"/>
      <c r="PK11" s="248"/>
      <c r="PL11" s="248"/>
      <c r="PM11" s="248"/>
      <c r="PN11" s="248"/>
      <c r="PO11" s="248"/>
      <c r="PP11" s="248"/>
      <c r="PQ11" s="248"/>
      <c r="PR11" s="248"/>
      <c r="PS11" s="248"/>
      <c r="PT11" s="248"/>
      <c r="PU11" s="248"/>
      <c r="PV11" s="248"/>
      <c r="PW11" s="248"/>
      <c r="PX11" s="248"/>
      <c r="PY11" s="248"/>
      <c r="PZ11" s="248"/>
      <c r="QA11" s="248"/>
      <c r="QB11" s="248"/>
      <c r="QC11" s="248"/>
      <c r="QD11" s="248"/>
      <c r="QE11" s="248"/>
      <c r="QF11" s="248"/>
      <c r="QG11" s="248"/>
      <c r="QH11" s="248"/>
      <c r="QI11" s="248"/>
      <c r="QJ11" s="248"/>
      <c r="QK11" s="248"/>
      <c r="QL11" s="248"/>
      <c r="QM11" s="248"/>
      <c r="QN11" s="248"/>
      <c r="QO11" s="248"/>
      <c r="QP11" s="248"/>
      <c r="QQ11" s="248"/>
      <c r="QR11" s="248"/>
      <c r="QS11" s="248"/>
      <c r="QT11" s="248"/>
      <c r="QU11" s="248"/>
      <c r="QV11" s="248"/>
      <c r="QW11" s="248"/>
      <c r="QX11" s="248"/>
      <c r="QY11" s="248"/>
      <c r="QZ11" s="248"/>
      <c r="RA11" s="248"/>
      <c r="RB11" s="248"/>
      <c r="RC11" s="248"/>
      <c r="RD11" s="248"/>
      <c r="RE11" s="248"/>
      <c r="RF11" s="248"/>
      <c r="RG11" s="248"/>
      <c r="RH11" s="248"/>
      <c r="RI11" s="248"/>
      <c r="RJ11" s="248"/>
      <c r="RK11" s="248"/>
      <c r="RL11" s="248"/>
      <c r="RM11" s="248"/>
      <c r="RN11" s="248"/>
      <c r="RO11" s="248"/>
      <c r="RP11" s="248"/>
      <c r="RQ11" s="248"/>
      <c r="RR11" s="248"/>
      <c r="RS11" s="248"/>
      <c r="RT11" s="248"/>
      <c r="RU11" s="248"/>
      <c r="RV11" s="248"/>
      <c r="RW11" s="248"/>
      <c r="RX11" s="248"/>
      <c r="RY11" s="248"/>
      <c r="RZ11" s="248"/>
      <c r="SA11" s="248"/>
      <c r="SB11" s="248"/>
      <c r="SC11" s="248"/>
      <c r="SD11" s="248"/>
      <c r="SE11" s="248"/>
      <c r="SF11" s="248"/>
      <c r="SG11" s="248"/>
      <c r="SH11" s="248"/>
      <c r="SI11" s="248"/>
      <c r="SJ11" s="248"/>
      <c r="SK11" s="248"/>
      <c r="SL11" s="248"/>
      <c r="SM11" s="248"/>
      <c r="SN11" s="248"/>
      <c r="SO11" s="248"/>
      <c r="SP11" s="248"/>
      <c r="SQ11" s="248"/>
      <c r="SR11" s="248"/>
      <c r="SS11" s="248"/>
      <c r="ST11" s="248"/>
      <c r="SU11" s="248"/>
      <c r="SV11" s="248"/>
      <c r="SW11" s="248"/>
      <c r="SX11" s="248"/>
      <c r="SY11" s="248"/>
      <c r="SZ11" s="248"/>
      <c r="TA11" s="248"/>
      <c r="TB11" s="248"/>
      <c r="TC11" s="248"/>
      <c r="TD11" s="248"/>
      <c r="TE11" s="248"/>
      <c r="TF11" s="248"/>
      <c r="TG11" s="248"/>
      <c r="TH11" s="248"/>
      <c r="TI11" s="248"/>
      <c r="TJ11" s="248"/>
    </row>
    <row r="12" spans="1:530" ht="16.5" customHeight="1" x14ac:dyDescent="0.3">
      <c r="A12" s="152" t="s">
        <v>146</v>
      </c>
      <c r="B12" s="95" t="s">
        <v>55</v>
      </c>
      <c r="C12" s="191" t="s">
        <v>89</v>
      </c>
      <c r="D12" s="192" t="s">
        <v>89</v>
      </c>
      <c r="E12" s="192" t="s">
        <v>89</v>
      </c>
      <c r="F12" s="193" t="s">
        <v>147</v>
      </c>
      <c r="G12" s="103" t="s">
        <v>89</v>
      </c>
      <c r="H12" s="103" t="s">
        <v>89</v>
      </c>
      <c r="I12" s="103" t="s">
        <v>89</v>
      </c>
      <c r="J12" s="103" t="s">
        <v>147</v>
      </c>
      <c r="K12" s="191" t="s">
        <v>89</v>
      </c>
      <c r="L12" s="192" t="s">
        <v>89</v>
      </c>
      <c r="M12" s="192" t="s">
        <v>89</v>
      </c>
      <c r="N12" s="193" t="s">
        <v>147</v>
      </c>
      <c r="O12" s="103" t="s">
        <v>89</v>
      </c>
      <c r="P12" s="103" t="s">
        <v>89</v>
      </c>
      <c r="Q12" s="103" t="s">
        <v>89</v>
      </c>
      <c r="R12" s="103" t="s">
        <v>147</v>
      </c>
      <c r="S12" s="96" t="s">
        <v>89</v>
      </c>
      <c r="T12" s="67" t="s">
        <v>89</v>
      </c>
      <c r="U12" s="67" t="s">
        <v>89</v>
      </c>
      <c r="V12" s="103" t="s">
        <v>147</v>
      </c>
      <c r="W12" s="199" t="s">
        <v>89</v>
      </c>
      <c r="X12" s="52">
        <v>48.484848484848484</v>
      </c>
      <c r="Y12" s="68">
        <v>66.666666666666657</v>
      </c>
      <c r="Z12" s="68">
        <v>35.714285714285715</v>
      </c>
      <c r="AA12" s="103" t="s">
        <v>147</v>
      </c>
      <c r="AB12" s="122">
        <v>42.857142857142854</v>
      </c>
      <c r="AC12" s="52">
        <v>56.3</v>
      </c>
      <c r="AD12" s="122">
        <v>83.3</v>
      </c>
      <c r="AE12" s="122">
        <v>50</v>
      </c>
      <c r="AF12" s="192" t="s">
        <v>147</v>
      </c>
      <c r="AG12" s="100">
        <v>16.600000000000001</v>
      </c>
    </row>
    <row r="13" spans="1:530" s="94" customFormat="1" ht="16.5" customHeight="1" x14ac:dyDescent="0.3">
      <c r="A13" s="183" t="s">
        <v>146</v>
      </c>
      <c r="B13" s="84" t="s">
        <v>56</v>
      </c>
      <c r="C13" s="101" t="s">
        <v>89</v>
      </c>
      <c r="D13" s="86" t="s">
        <v>89</v>
      </c>
      <c r="E13" s="86" t="s">
        <v>89</v>
      </c>
      <c r="F13" s="87" t="s">
        <v>147</v>
      </c>
      <c r="G13" s="106" t="s">
        <v>89</v>
      </c>
      <c r="H13" s="106" t="s">
        <v>89</v>
      </c>
      <c r="I13" s="106" t="s">
        <v>89</v>
      </c>
      <c r="J13" s="106" t="s">
        <v>147</v>
      </c>
      <c r="K13" s="101" t="s">
        <v>89</v>
      </c>
      <c r="L13" s="86" t="s">
        <v>89</v>
      </c>
      <c r="M13" s="86" t="s">
        <v>89</v>
      </c>
      <c r="N13" s="87" t="s">
        <v>147</v>
      </c>
      <c r="O13" s="106" t="s">
        <v>89</v>
      </c>
      <c r="P13" s="106" t="s">
        <v>89</v>
      </c>
      <c r="Q13" s="106" t="s">
        <v>89</v>
      </c>
      <c r="R13" s="106" t="s">
        <v>147</v>
      </c>
      <c r="S13" s="101" t="s">
        <v>89</v>
      </c>
      <c r="T13" s="86" t="s">
        <v>89</v>
      </c>
      <c r="U13" s="86" t="s">
        <v>89</v>
      </c>
      <c r="V13" s="106" t="s">
        <v>147</v>
      </c>
      <c r="W13" s="200" t="s">
        <v>89</v>
      </c>
      <c r="X13" s="102">
        <v>25</v>
      </c>
      <c r="Y13" s="92">
        <v>12.5</v>
      </c>
      <c r="Z13" s="107">
        <v>40</v>
      </c>
      <c r="AA13" s="106" t="s">
        <v>147</v>
      </c>
      <c r="AB13" s="89">
        <v>33.299999999999997</v>
      </c>
      <c r="AC13" s="102">
        <v>11.1</v>
      </c>
      <c r="AD13" s="89">
        <v>10</v>
      </c>
      <c r="AE13" s="234">
        <v>14.2</v>
      </c>
      <c r="AF13" s="86" t="s">
        <v>147</v>
      </c>
      <c r="AG13" s="87" t="s">
        <v>147</v>
      </c>
      <c r="AH13" s="248"/>
      <c r="AI13" s="248" t="s">
        <v>132</v>
      </c>
      <c r="AJ13" s="248"/>
      <c r="AK13" s="248"/>
      <c r="AL13" s="248"/>
      <c r="AM13" s="248"/>
      <c r="AN13" s="248"/>
      <c r="AO13" s="248"/>
      <c r="AP13" s="248"/>
      <c r="AQ13" s="248"/>
      <c r="AR13" s="248"/>
      <c r="AS13" s="248"/>
      <c r="AT13" s="248"/>
      <c r="AU13" s="248"/>
      <c r="AV13" s="248"/>
      <c r="AW13" s="248"/>
      <c r="AX13" s="248"/>
      <c r="AY13" s="248"/>
      <c r="AZ13" s="248"/>
      <c r="BA13" s="248"/>
      <c r="BB13" s="248"/>
      <c r="BC13" s="248"/>
      <c r="BD13" s="248"/>
      <c r="BE13" s="248"/>
      <c r="BF13" s="248"/>
      <c r="BG13" s="248"/>
      <c r="BH13" s="248"/>
      <c r="BI13" s="248"/>
      <c r="BJ13" s="248"/>
      <c r="BK13" s="248"/>
      <c r="BL13" s="248"/>
      <c r="BM13" s="248"/>
      <c r="BN13" s="248"/>
      <c r="BO13" s="248"/>
      <c r="BP13" s="248"/>
      <c r="BQ13" s="248"/>
      <c r="BR13" s="248"/>
      <c r="BS13" s="248"/>
      <c r="BT13" s="248"/>
      <c r="BU13" s="248"/>
      <c r="BV13" s="248"/>
      <c r="BW13" s="248"/>
      <c r="BX13" s="248"/>
      <c r="BY13" s="248"/>
      <c r="BZ13" s="248"/>
      <c r="CA13" s="248"/>
      <c r="CB13" s="248"/>
      <c r="CC13" s="248"/>
      <c r="CD13" s="248"/>
      <c r="CE13" s="248"/>
      <c r="CF13" s="248"/>
      <c r="CG13" s="248"/>
      <c r="CH13" s="248"/>
      <c r="CI13" s="248"/>
      <c r="CJ13" s="248"/>
      <c r="CK13" s="248"/>
      <c r="CL13" s="248"/>
      <c r="CM13" s="248"/>
      <c r="CN13" s="248"/>
      <c r="CO13" s="248"/>
      <c r="CP13" s="248"/>
      <c r="CQ13" s="248"/>
      <c r="CR13" s="248"/>
      <c r="CS13" s="248"/>
      <c r="CT13" s="248"/>
      <c r="CU13" s="248"/>
      <c r="CV13" s="248"/>
      <c r="CW13" s="248"/>
      <c r="CX13" s="248"/>
      <c r="CY13" s="248"/>
      <c r="CZ13" s="248"/>
      <c r="DA13" s="248"/>
      <c r="DB13" s="248"/>
      <c r="DC13" s="248"/>
      <c r="DD13" s="248"/>
      <c r="DE13" s="248"/>
      <c r="DF13" s="248"/>
      <c r="DG13" s="248"/>
      <c r="DH13" s="248"/>
      <c r="DI13" s="248"/>
      <c r="DJ13" s="248"/>
      <c r="DK13" s="248"/>
      <c r="DL13" s="248"/>
      <c r="DM13" s="248"/>
      <c r="DN13" s="248"/>
      <c r="DO13" s="248"/>
      <c r="DP13" s="248"/>
      <c r="DQ13" s="248"/>
      <c r="DR13" s="248"/>
      <c r="DS13" s="248"/>
      <c r="DT13" s="248"/>
      <c r="DU13" s="248"/>
      <c r="DV13" s="248"/>
      <c r="DW13" s="248"/>
      <c r="DX13" s="248"/>
      <c r="DY13" s="248"/>
      <c r="DZ13" s="248"/>
      <c r="EA13" s="248"/>
      <c r="EB13" s="248"/>
      <c r="EC13" s="248"/>
      <c r="ED13" s="248"/>
      <c r="EE13" s="248"/>
      <c r="EF13" s="248"/>
      <c r="EG13" s="248"/>
      <c r="EH13" s="248"/>
      <c r="EI13" s="248"/>
      <c r="EJ13" s="248"/>
      <c r="EK13" s="248"/>
      <c r="EL13" s="248"/>
      <c r="EM13" s="248"/>
      <c r="EN13" s="248"/>
      <c r="EO13" s="248"/>
      <c r="EP13" s="248"/>
      <c r="EQ13" s="248"/>
      <c r="ER13" s="248"/>
      <c r="ES13" s="248"/>
      <c r="ET13" s="248"/>
      <c r="EU13" s="248"/>
      <c r="EV13" s="248"/>
      <c r="EW13" s="248"/>
      <c r="EX13" s="248"/>
      <c r="EY13" s="248"/>
      <c r="EZ13" s="248"/>
      <c r="FA13" s="248"/>
      <c r="FB13" s="248"/>
      <c r="FC13" s="248"/>
      <c r="FD13" s="248"/>
      <c r="FE13" s="248"/>
      <c r="FF13" s="248"/>
      <c r="FG13" s="248"/>
      <c r="FH13" s="248"/>
      <c r="FI13" s="248"/>
      <c r="FJ13" s="248"/>
      <c r="FK13" s="248"/>
      <c r="FL13" s="248"/>
      <c r="FM13" s="248"/>
      <c r="FN13" s="248"/>
      <c r="FO13" s="248"/>
      <c r="FP13" s="248"/>
      <c r="FQ13" s="248"/>
      <c r="FR13" s="248"/>
      <c r="FS13" s="248"/>
      <c r="FT13" s="248"/>
      <c r="FU13" s="248"/>
      <c r="FV13" s="248"/>
      <c r="FW13" s="248"/>
      <c r="FX13" s="248"/>
      <c r="FY13" s="248"/>
      <c r="FZ13" s="248"/>
      <c r="GA13" s="248"/>
      <c r="GB13" s="248"/>
      <c r="GC13" s="248"/>
      <c r="GD13" s="248"/>
      <c r="GE13" s="248"/>
      <c r="GF13" s="248"/>
      <c r="GG13" s="248"/>
      <c r="GH13" s="248"/>
      <c r="GI13" s="248"/>
      <c r="GJ13" s="248"/>
      <c r="GK13" s="248"/>
      <c r="GL13" s="248"/>
      <c r="GM13" s="248"/>
      <c r="GN13" s="248"/>
      <c r="GO13" s="248"/>
      <c r="GP13" s="248"/>
      <c r="GQ13" s="248"/>
      <c r="GR13" s="248"/>
      <c r="GS13" s="248"/>
      <c r="GT13" s="248"/>
      <c r="GU13" s="248"/>
      <c r="GV13" s="248"/>
      <c r="GW13" s="248"/>
      <c r="GX13" s="248"/>
      <c r="GY13" s="248"/>
      <c r="GZ13" s="248"/>
      <c r="HA13" s="248"/>
      <c r="HB13" s="248"/>
      <c r="HC13" s="248"/>
      <c r="HD13" s="248"/>
      <c r="HE13" s="248"/>
      <c r="HF13" s="248"/>
      <c r="HG13" s="248"/>
      <c r="HH13" s="248"/>
      <c r="HI13" s="248"/>
      <c r="HJ13" s="248"/>
      <c r="HK13" s="248"/>
      <c r="HL13" s="248"/>
      <c r="HM13" s="248"/>
      <c r="HN13" s="248"/>
      <c r="HO13" s="248"/>
      <c r="HP13" s="248"/>
      <c r="HQ13" s="248"/>
      <c r="HR13" s="248"/>
      <c r="HS13" s="248"/>
      <c r="HT13" s="248"/>
      <c r="HU13" s="248"/>
      <c r="HV13" s="248"/>
      <c r="HW13" s="248"/>
      <c r="HX13" s="248"/>
      <c r="HY13" s="248"/>
      <c r="HZ13" s="248"/>
      <c r="IA13" s="248"/>
      <c r="IB13" s="248"/>
      <c r="IC13" s="248"/>
      <c r="ID13" s="248"/>
      <c r="IE13" s="248"/>
      <c r="IF13" s="248"/>
      <c r="IG13" s="248"/>
      <c r="IH13" s="248"/>
      <c r="II13" s="248"/>
      <c r="IJ13" s="248"/>
      <c r="IK13" s="248"/>
      <c r="IL13" s="248"/>
      <c r="IM13" s="248"/>
      <c r="IN13" s="248"/>
      <c r="IO13" s="248"/>
      <c r="IP13" s="248"/>
      <c r="IQ13" s="248"/>
      <c r="IR13" s="248"/>
      <c r="IS13" s="248"/>
      <c r="IT13" s="248"/>
      <c r="IU13" s="248"/>
      <c r="IV13" s="248"/>
      <c r="IW13" s="248"/>
      <c r="IX13" s="248"/>
      <c r="IY13" s="248"/>
      <c r="IZ13" s="248"/>
      <c r="JA13" s="248"/>
      <c r="JB13" s="248"/>
      <c r="JC13" s="248"/>
      <c r="JD13" s="248"/>
      <c r="JE13" s="248"/>
      <c r="JF13" s="248"/>
      <c r="JG13" s="248"/>
      <c r="JH13" s="248"/>
      <c r="JI13" s="248"/>
      <c r="JJ13" s="248"/>
      <c r="JK13" s="248"/>
      <c r="JL13" s="248"/>
      <c r="JM13" s="248"/>
      <c r="JN13" s="248"/>
      <c r="JO13" s="248"/>
      <c r="JP13" s="248"/>
      <c r="JQ13" s="248"/>
      <c r="JR13" s="248"/>
      <c r="JS13" s="248"/>
      <c r="JT13" s="248"/>
      <c r="JU13" s="248"/>
      <c r="JV13" s="248"/>
      <c r="JW13" s="248"/>
      <c r="JX13" s="248"/>
      <c r="JY13" s="248"/>
      <c r="JZ13" s="248"/>
      <c r="KA13" s="248"/>
      <c r="KB13" s="248"/>
      <c r="KC13" s="248"/>
      <c r="KD13" s="248"/>
      <c r="KE13" s="248"/>
      <c r="KF13" s="248"/>
      <c r="KG13" s="248"/>
      <c r="KH13" s="248"/>
      <c r="KI13" s="248"/>
      <c r="KJ13" s="248"/>
      <c r="KK13" s="248"/>
      <c r="KL13" s="248"/>
      <c r="KM13" s="248"/>
      <c r="KN13" s="248"/>
      <c r="KO13" s="248"/>
      <c r="KP13" s="248"/>
      <c r="KQ13" s="248"/>
      <c r="KR13" s="248"/>
      <c r="KS13" s="248"/>
      <c r="KT13" s="248"/>
      <c r="KU13" s="248"/>
      <c r="KV13" s="248"/>
      <c r="KW13" s="248"/>
      <c r="KX13" s="248"/>
      <c r="KY13" s="248"/>
      <c r="KZ13" s="248"/>
      <c r="LA13" s="248"/>
      <c r="LB13" s="248"/>
      <c r="LC13" s="248"/>
      <c r="LD13" s="248"/>
      <c r="LE13" s="248"/>
      <c r="LF13" s="248"/>
      <c r="LG13" s="248"/>
      <c r="LH13" s="248"/>
      <c r="LI13" s="248"/>
      <c r="LJ13" s="248"/>
      <c r="LK13" s="248"/>
      <c r="LL13" s="248"/>
      <c r="LM13" s="248"/>
      <c r="LN13" s="248"/>
      <c r="LO13" s="248"/>
      <c r="LP13" s="248"/>
      <c r="LQ13" s="248"/>
      <c r="LR13" s="248"/>
      <c r="LS13" s="248"/>
      <c r="LT13" s="248"/>
      <c r="LU13" s="248"/>
      <c r="LV13" s="248"/>
      <c r="LW13" s="248"/>
      <c r="LX13" s="248"/>
      <c r="LY13" s="248"/>
      <c r="LZ13" s="248"/>
      <c r="MA13" s="248"/>
      <c r="MB13" s="248"/>
      <c r="MC13" s="248"/>
      <c r="MD13" s="248"/>
      <c r="ME13" s="248"/>
      <c r="MF13" s="248"/>
      <c r="MG13" s="248"/>
      <c r="MH13" s="248"/>
      <c r="MI13" s="248"/>
      <c r="MJ13" s="248"/>
      <c r="MK13" s="248"/>
      <c r="ML13" s="248"/>
      <c r="MM13" s="248"/>
      <c r="MN13" s="248"/>
      <c r="MO13" s="248"/>
      <c r="MP13" s="248"/>
      <c r="MQ13" s="248"/>
      <c r="MR13" s="248"/>
      <c r="MS13" s="248"/>
      <c r="MT13" s="248"/>
      <c r="MU13" s="248"/>
      <c r="MV13" s="248"/>
      <c r="MW13" s="248"/>
      <c r="MX13" s="248"/>
      <c r="MY13" s="248"/>
      <c r="MZ13" s="248"/>
      <c r="NA13" s="248"/>
      <c r="NB13" s="248"/>
      <c r="NC13" s="248"/>
      <c r="ND13" s="248"/>
      <c r="NE13" s="248"/>
      <c r="NF13" s="248"/>
      <c r="NG13" s="248"/>
      <c r="NH13" s="248"/>
      <c r="NI13" s="248"/>
      <c r="NJ13" s="248"/>
      <c r="NK13" s="248"/>
      <c r="NL13" s="248"/>
      <c r="NM13" s="248"/>
      <c r="NN13" s="248"/>
      <c r="NO13" s="248"/>
      <c r="NP13" s="248"/>
      <c r="NQ13" s="248"/>
      <c r="NR13" s="248"/>
      <c r="NS13" s="248"/>
      <c r="NT13" s="248"/>
      <c r="NU13" s="248"/>
      <c r="NV13" s="248"/>
      <c r="NW13" s="248"/>
      <c r="NX13" s="248"/>
      <c r="NY13" s="248"/>
      <c r="NZ13" s="248"/>
      <c r="OA13" s="248"/>
      <c r="OB13" s="248"/>
      <c r="OC13" s="248"/>
      <c r="OD13" s="248"/>
      <c r="OE13" s="248"/>
      <c r="OF13" s="248"/>
      <c r="OG13" s="248"/>
      <c r="OH13" s="248"/>
      <c r="OI13" s="248"/>
      <c r="OJ13" s="248"/>
      <c r="OK13" s="248"/>
      <c r="OL13" s="248"/>
      <c r="OM13" s="248"/>
      <c r="ON13" s="248"/>
      <c r="OO13" s="248"/>
      <c r="OP13" s="248"/>
      <c r="OQ13" s="248"/>
      <c r="OR13" s="248"/>
      <c r="OS13" s="248"/>
      <c r="OT13" s="248"/>
      <c r="OU13" s="248"/>
      <c r="OV13" s="248"/>
      <c r="OW13" s="248"/>
      <c r="OX13" s="248"/>
      <c r="OY13" s="248"/>
      <c r="OZ13" s="248"/>
      <c r="PA13" s="248"/>
      <c r="PB13" s="248"/>
      <c r="PC13" s="248"/>
      <c r="PD13" s="248"/>
      <c r="PE13" s="248"/>
      <c r="PF13" s="248"/>
      <c r="PG13" s="248"/>
      <c r="PH13" s="248"/>
      <c r="PI13" s="248"/>
      <c r="PJ13" s="248"/>
      <c r="PK13" s="248"/>
      <c r="PL13" s="248"/>
      <c r="PM13" s="248"/>
      <c r="PN13" s="248"/>
      <c r="PO13" s="248"/>
      <c r="PP13" s="248"/>
      <c r="PQ13" s="248"/>
      <c r="PR13" s="248"/>
      <c r="PS13" s="248"/>
      <c r="PT13" s="248"/>
      <c r="PU13" s="248"/>
      <c r="PV13" s="248"/>
      <c r="PW13" s="248"/>
      <c r="PX13" s="248"/>
      <c r="PY13" s="248"/>
      <c r="PZ13" s="248"/>
      <c r="QA13" s="248"/>
      <c r="QB13" s="248"/>
      <c r="QC13" s="248"/>
      <c r="QD13" s="248"/>
      <c r="QE13" s="248"/>
      <c r="QF13" s="248"/>
      <c r="QG13" s="248"/>
      <c r="QH13" s="248"/>
      <c r="QI13" s="248"/>
      <c r="QJ13" s="248"/>
      <c r="QK13" s="248"/>
      <c r="QL13" s="248"/>
      <c r="QM13" s="248"/>
      <c r="QN13" s="248"/>
      <c r="QO13" s="248"/>
      <c r="QP13" s="248"/>
      <c r="QQ13" s="248"/>
      <c r="QR13" s="248"/>
      <c r="QS13" s="248"/>
      <c r="QT13" s="248"/>
      <c r="QU13" s="248"/>
      <c r="QV13" s="248"/>
      <c r="QW13" s="248"/>
      <c r="QX13" s="248"/>
      <c r="QY13" s="248"/>
      <c r="QZ13" s="248"/>
      <c r="RA13" s="248"/>
      <c r="RB13" s="248"/>
      <c r="RC13" s="248"/>
      <c r="RD13" s="248"/>
      <c r="RE13" s="248"/>
      <c r="RF13" s="248"/>
      <c r="RG13" s="248"/>
      <c r="RH13" s="248"/>
      <c r="RI13" s="248"/>
      <c r="RJ13" s="248"/>
      <c r="RK13" s="248"/>
      <c r="RL13" s="248"/>
      <c r="RM13" s="248"/>
      <c r="RN13" s="248"/>
      <c r="RO13" s="248"/>
      <c r="RP13" s="248"/>
      <c r="RQ13" s="248"/>
      <c r="RR13" s="248"/>
      <c r="RS13" s="248"/>
      <c r="RT13" s="248"/>
      <c r="RU13" s="248"/>
      <c r="RV13" s="248"/>
      <c r="RW13" s="248"/>
      <c r="RX13" s="248"/>
      <c r="RY13" s="248"/>
      <c r="RZ13" s="248"/>
      <c r="SA13" s="248"/>
      <c r="SB13" s="248"/>
      <c r="SC13" s="248"/>
      <c r="SD13" s="248"/>
      <c r="SE13" s="248"/>
      <c r="SF13" s="248"/>
      <c r="SG13" s="248"/>
      <c r="SH13" s="248"/>
      <c r="SI13" s="248"/>
      <c r="SJ13" s="248"/>
      <c r="SK13" s="248"/>
      <c r="SL13" s="248"/>
      <c r="SM13" s="248"/>
      <c r="SN13" s="248"/>
      <c r="SO13" s="248"/>
      <c r="SP13" s="248"/>
      <c r="SQ13" s="248"/>
      <c r="SR13" s="248"/>
      <c r="SS13" s="248"/>
      <c r="ST13" s="248"/>
      <c r="SU13" s="248"/>
      <c r="SV13" s="248"/>
      <c r="SW13" s="248"/>
      <c r="SX13" s="248"/>
      <c r="SY13" s="248"/>
      <c r="SZ13" s="248"/>
      <c r="TA13" s="248"/>
      <c r="TB13" s="248"/>
      <c r="TC13" s="248"/>
      <c r="TD13" s="248"/>
      <c r="TE13" s="248"/>
      <c r="TF13" s="248"/>
      <c r="TG13" s="248"/>
      <c r="TH13" s="248"/>
      <c r="TI13" s="248"/>
      <c r="TJ13" s="248"/>
    </row>
    <row r="14" spans="1:530" s="248" customFormat="1" ht="16.5" customHeight="1" x14ac:dyDescent="0.3">
      <c r="A14" s="246" t="s">
        <v>153</v>
      </c>
      <c r="B14" s="247" t="s">
        <v>55</v>
      </c>
      <c r="C14" s="131"/>
      <c r="D14" s="49"/>
      <c r="E14" s="49"/>
      <c r="F14" s="250"/>
      <c r="G14" s="158"/>
      <c r="H14" s="158"/>
      <c r="I14" s="158"/>
      <c r="J14" s="249"/>
      <c r="K14" s="131"/>
      <c r="L14" s="49"/>
      <c r="M14" s="49"/>
      <c r="N14" s="250"/>
      <c r="O14" s="158">
        <v>92</v>
      </c>
      <c r="P14" s="158">
        <v>88.5</v>
      </c>
      <c r="Q14" s="158">
        <v>96.7</v>
      </c>
      <c r="R14" s="249" t="s">
        <v>167</v>
      </c>
      <c r="S14" s="131">
        <v>97.3</v>
      </c>
      <c r="T14" s="49">
        <v>97.5</v>
      </c>
      <c r="U14" s="49">
        <v>98.5</v>
      </c>
      <c r="V14" s="158">
        <v>95.8</v>
      </c>
      <c r="W14" s="249" t="s">
        <v>147</v>
      </c>
      <c r="X14" s="138">
        <v>97.7</v>
      </c>
      <c r="Y14" s="161">
        <v>98.2</v>
      </c>
      <c r="Z14" s="161">
        <v>96.8</v>
      </c>
      <c r="AA14" s="158">
        <v>100</v>
      </c>
      <c r="AB14" s="274" t="s">
        <v>147</v>
      </c>
      <c r="AC14" s="138">
        <v>99.3</v>
      </c>
      <c r="AD14" s="51">
        <v>99.3</v>
      </c>
      <c r="AE14" s="51">
        <v>99.2</v>
      </c>
      <c r="AF14" s="49">
        <v>100</v>
      </c>
      <c r="AG14" s="250" t="s">
        <v>147</v>
      </c>
    </row>
    <row r="15" spans="1:530" s="94" customFormat="1" ht="16.5" customHeight="1" x14ac:dyDescent="0.3">
      <c r="A15" s="183" t="s">
        <v>153</v>
      </c>
      <c r="B15" s="84" t="s">
        <v>56</v>
      </c>
      <c r="C15" s="101"/>
      <c r="D15" s="86"/>
      <c r="E15" s="86"/>
      <c r="F15" s="87"/>
      <c r="G15" s="106"/>
      <c r="H15" s="106"/>
      <c r="I15" s="106"/>
      <c r="J15" s="106"/>
      <c r="K15" s="101"/>
      <c r="L15" s="86"/>
      <c r="M15" s="86"/>
      <c r="N15" s="87"/>
      <c r="O15" s="106">
        <v>53.5</v>
      </c>
      <c r="P15" s="92">
        <v>59.6</v>
      </c>
      <c r="Q15" s="92">
        <v>50.4</v>
      </c>
      <c r="R15" s="92">
        <v>30.7</v>
      </c>
      <c r="S15" s="101">
        <v>68.8</v>
      </c>
      <c r="T15" s="86">
        <v>75.5</v>
      </c>
      <c r="U15" s="86">
        <v>64.8</v>
      </c>
      <c r="V15" s="106">
        <v>37.4</v>
      </c>
      <c r="W15" s="106" t="s">
        <v>147</v>
      </c>
      <c r="X15" s="102">
        <v>79.599999999999994</v>
      </c>
      <c r="Y15" s="92">
        <v>87.1</v>
      </c>
      <c r="Z15" s="107">
        <v>74.400000000000006</v>
      </c>
      <c r="AA15" s="106">
        <v>53.1</v>
      </c>
      <c r="AB15" s="86" t="s">
        <v>147</v>
      </c>
      <c r="AC15" s="102">
        <v>89.2</v>
      </c>
      <c r="AD15" s="89">
        <v>93.3</v>
      </c>
      <c r="AE15" s="234">
        <v>85.7</v>
      </c>
      <c r="AF15" s="86">
        <v>78.900000000000006</v>
      </c>
      <c r="AG15" s="87" t="s">
        <v>147</v>
      </c>
      <c r="AH15" s="248"/>
      <c r="AI15" s="248"/>
      <c r="AJ15" s="248"/>
      <c r="AK15" s="248"/>
      <c r="AL15" s="248"/>
      <c r="AM15" s="248"/>
      <c r="AN15" s="248"/>
      <c r="AO15" s="248"/>
      <c r="AP15" s="248"/>
      <c r="AQ15" s="248"/>
      <c r="AR15" s="248"/>
      <c r="AS15" s="248"/>
      <c r="AT15" s="248"/>
      <c r="AU15" s="248"/>
      <c r="AV15" s="248"/>
      <c r="AW15" s="248"/>
      <c r="AX15" s="248"/>
      <c r="AY15" s="248"/>
      <c r="AZ15" s="248"/>
      <c r="BA15" s="248"/>
      <c r="BB15" s="248"/>
      <c r="BC15" s="248"/>
      <c r="BD15" s="248"/>
      <c r="BE15" s="248"/>
      <c r="BF15" s="248"/>
      <c r="BG15" s="248"/>
      <c r="BH15" s="248"/>
      <c r="BI15" s="248"/>
      <c r="BJ15" s="248"/>
      <c r="BK15" s="248"/>
      <c r="BL15" s="248"/>
      <c r="BM15" s="248"/>
      <c r="BN15" s="248"/>
      <c r="BO15" s="248"/>
      <c r="BP15" s="248"/>
      <c r="BQ15" s="248"/>
      <c r="BR15" s="248"/>
      <c r="BS15" s="248"/>
      <c r="BT15" s="248"/>
      <c r="BU15" s="248"/>
      <c r="BV15" s="248"/>
      <c r="BW15" s="248"/>
      <c r="BX15" s="248"/>
      <c r="BY15" s="248"/>
      <c r="BZ15" s="248"/>
      <c r="CA15" s="248"/>
      <c r="CB15" s="248"/>
      <c r="CC15" s="248"/>
      <c r="CD15" s="248"/>
      <c r="CE15" s="248"/>
      <c r="CF15" s="248"/>
      <c r="CG15" s="248"/>
      <c r="CH15" s="248"/>
      <c r="CI15" s="248"/>
      <c r="CJ15" s="248"/>
      <c r="CK15" s="248"/>
      <c r="CL15" s="248"/>
      <c r="CM15" s="248"/>
      <c r="CN15" s="248"/>
      <c r="CO15" s="248"/>
      <c r="CP15" s="248"/>
      <c r="CQ15" s="248"/>
      <c r="CR15" s="248"/>
      <c r="CS15" s="248"/>
      <c r="CT15" s="248"/>
      <c r="CU15" s="248"/>
      <c r="CV15" s="248"/>
      <c r="CW15" s="248"/>
      <c r="CX15" s="248"/>
      <c r="CY15" s="248"/>
      <c r="CZ15" s="248"/>
      <c r="DA15" s="248"/>
      <c r="DB15" s="248"/>
      <c r="DC15" s="248"/>
      <c r="DD15" s="248"/>
      <c r="DE15" s="248"/>
      <c r="DF15" s="248"/>
      <c r="DG15" s="248"/>
      <c r="DH15" s="248"/>
      <c r="DI15" s="248"/>
      <c r="DJ15" s="248"/>
      <c r="DK15" s="248"/>
      <c r="DL15" s="248"/>
      <c r="DM15" s="248"/>
      <c r="DN15" s="248"/>
      <c r="DO15" s="248"/>
      <c r="DP15" s="248"/>
      <c r="DQ15" s="248"/>
      <c r="DR15" s="248"/>
      <c r="DS15" s="248"/>
      <c r="DT15" s="248"/>
      <c r="DU15" s="248"/>
      <c r="DV15" s="248"/>
      <c r="DW15" s="248"/>
      <c r="DX15" s="248"/>
      <c r="DY15" s="248"/>
      <c r="DZ15" s="248"/>
      <c r="EA15" s="248"/>
      <c r="EB15" s="248"/>
      <c r="EC15" s="248"/>
      <c r="ED15" s="248"/>
      <c r="EE15" s="248"/>
      <c r="EF15" s="248"/>
      <c r="EG15" s="248"/>
      <c r="EH15" s="248"/>
      <c r="EI15" s="248"/>
      <c r="EJ15" s="248"/>
      <c r="EK15" s="248"/>
      <c r="EL15" s="248"/>
      <c r="EM15" s="248"/>
      <c r="EN15" s="248"/>
      <c r="EO15" s="248"/>
      <c r="EP15" s="248"/>
      <c r="EQ15" s="248"/>
      <c r="ER15" s="248"/>
      <c r="ES15" s="248"/>
      <c r="ET15" s="248"/>
      <c r="EU15" s="248"/>
      <c r="EV15" s="248"/>
      <c r="EW15" s="248"/>
      <c r="EX15" s="248"/>
      <c r="EY15" s="248"/>
      <c r="EZ15" s="248"/>
      <c r="FA15" s="248"/>
      <c r="FB15" s="248"/>
      <c r="FC15" s="248"/>
      <c r="FD15" s="248"/>
      <c r="FE15" s="248"/>
      <c r="FF15" s="248"/>
      <c r="FG15" s="248"/>
      <c r="FH15" s="248"/>
      <c r="FI15" s="248"/>
      <c r="FJ15" s="248"/>
      <c r="FK15" s="248"/>
      <c r="FL15" s="248"/>
      <c r="FM15" s="248"/>
      <c r="FN15" s="248"/>
      <c r="FO15" s="248"/>
      <c r="FP15" s="248"/>
      <c r="FQ15" s="248"/>
      <c r="FR15" s="248"/>
      <c r="FS15" s="248"/>
      <c r="FT15" s="248"/>
      <c r="FU15" s="248"/>
      <c r="FV15" s="248"/>
      <c r="FW15" s="248"/>
      <c r="FX15" s="248"/>
      <c r="FY15" s="248"/>
      <c r="FZ15" s="248"/>
      <c r="GA15" s="248"/>
      <c r="GB15" s="248"/>
      <c r="GC15" s="248"/>
      <c r="GD15" s="248"/>
      <c r="GE15" s="248"/>
      <c r="GF15" s="248"/>
      <c r="GG15" s="248"/>
      <c r="GH15" s="248"/>
      <c r="GI15" s="248"/>
      <c r="GJ15" s="248"/>
      <c r="GK15" s="248"/>
      <c r="GL15" s="248"/>
      <c r="GM15" s="248"/>
      <c r="GN15" s="248"/>
      <c r="GO15" s="248"/>
      <c r="GP15" s="248"/>
      <c r="GQ15" s="248"/>
      <c r="GR15" s="248"/>
      <c r="GS15" s="248"/>
      <c r="GT15" s="248"/>
      <c r="GU15" s="248"/>
      <c r="GV15" s="248"/>
      <c r="GW15" s="248"/>
      <c r="GX15" s="248"/>
      <c r="GY15" s="248"/>
      <c r="GZ15" s="248"/>
      <c r="HA15" s="248"/>
      <c r="HB15" s="248"/>
      <c r="HC15" s="248"/>
      <c r="HD15" s="248"/>
      <c r="HE15" s="248"/>
      <c r="HF15" s="248"/>
      <c r="HG15" s="248"/>
      <c r="HH15" s="248"/>
      <c r="HI15" s="248"/>
      <c r="HJ15" s="248"/>
      <c r="HK15" s="248"/>
      <c r="HL15" s="248"/>
      <c r="HM15" s="248"/>
      <c r="HN15" s="248"/>
      <c r="HO15" s="248"/>
      <c r="HP15" s="248"/>
      <c r="HQ15" s="248"/>
      <c r="HR15" s="248"/>
      <c r="HS15" s="248"/>
      <c r="HT15" s="248"/>
      <c r="HU15" s="248"/>
      <c r="HV15" s="248"/>
      <c r="HW15" s="248"/>
      <c r="HX15" s="248"/>
      <c r="HY15" s="248"/>
      <c r="HZ15" s="248"/>
      <c r="IA15" s="248"/>
      <c r="IB15" s="248"/>
      <c r="IC15" s="248"/>
      <c r="ID15" s="248"/>
      <c r="IE15" s="248"/>
      <c r="IF15" s="248"/>
      <c r="IG15" s="248"/>
      <c r="IH15" s="248"/>
      <c r="II15" s="248"/>
      <c r="IJ15" s="248"/>
      <c r="IK15" s="248"/>
      <c r="IL15" s="248"/>
      <c r="IM15" s="248"/>
      <c r="IN15" s="248"/>
      <c r="IO15" s="248"/>
      <c r="IP15" s="248"/>
      <c r="IQ15" s="248"/>
      <c r="IR15" s="248"/>
      <c r="IS15" s="248"/>
      <c r="IT15" s="248"/>
      <c r="IU15" s="248"/>
      <c r="IV15" s="248"/>
      <c r="IW15" s="248"/>
      <c r="IX15" s="248"/>
      <c r="IY15" s="248"/>
      <c r="IZ15" s="248"/>
      <c r="JA15" s="248"/>
      <c r="JB15" s="248"/>
      <c r="JC15" s="248"/>
      <c r="JD15" s="248"/>
      <c r="JE15" s="248"/>
      <c r="JF15" s="248"/>
      <c r="JG15" s="248"/>
      <c r="JH15" s="248"/>
      <c r="JI15" s="248"/>
      <c r="JJ15" s="248"/>
      <c r="JK15" s="248"/>
      <c r="JL15" s="248"/>
      <c r="JM15" s="248"/>
      <c r="JN15" s="248"/>
      <c r="JO15" s="248"/>
      <c r="JP15" s="248"/>
      <c r="JQ15" s="248"/>
      <c r="JR15" s="248"/>
      <c r="JS15" s="248"/>
      <c r="JT15" s="248"/>
      <c r="JU15" s="248"/>
      <c r="JV15" s="248"/>
      <c r="JW15" s="248"/>
      <c r="JX15" s="248"/>
      <c r="JY15" s="248"/>
      <c r="JZ15" s="248"/>
      <c r="KA15" s="248"/>
      <c r="KB15" s="248"/>
      <c r="KC15" s="248"/>
      <c r="KD15" s="248"/>
      <c r="KE15" s="248"/>
      <c r="KF15" s="248"/>
      <c r="KG15" s="248"/>
      <c r="KH15" s="248"/>
      <c r="KI15" s="248"/>
      <c r="KJ15" s="248"/>
      <c r="KK15" s="248"/>
      <c r="KL15" s="248"/>
      <c r="KM15" s="248"/>
      <c r="KN15" s="248"/>
      <c r="KO15" s="248"/>
      <c r="KP15" s="248"/>
      <c r="KQ15" s="248"/>
      <c r="KR15" s="248"/>
      <c r="KS15" s="248"/>
      <c r="KT15" s="248"/>
      <c r="KU15" s="248"/>
      <c r="KV15" s="248"/>
      <c r="KW15" s="248"/>
      <c r="KX15" s="248"/>
      <c r="KY15" s="248"/>
      <c r="KZ15" s="248"/>
      <c r="LA15" s="248"/>
      <c r="LB15" s="248"/>
      <c r="LC15" s="248"/>
      <c r="LD15" s="248"/>
      <c r="LE15" s="248"/>
      <c r="LF15" s="248"/>
      <c r="LG15" s="248"/>
      <c r="LH15" s="248"/>
      <c r="LI15" s="248"/>
      <c r="LJ15" s="248"/>
      <c r="LK15" s="248"/>
      <c r="LL15" s="248"/>
      <c r="LM15" s="248"/>
      <c r="LN15" s="248"/>
      <c r="LO15" s="248"/>
      <c r="LP15" s="248"/>
      <c r="LQ15" s="248"/>
      <c r="LR15" s="248"/>
      <c r="LS15" s="248"/>
      <c r="LT15" s="248"/>
      <c r="LU15" s="248"/>
      <c r="LV15" s="248"/>
      <c r="LW15" s="248"/>
      <c r="LX15" s="248"/>
      <c r="LY15" s="248"/>
      <c r="LZ15" s="248"/>
      <c r="MA15" s="248"/>
      <c r="MB15" s="248"/>
      <c r="MC15" s="248"/>
      <c r="MD15" s="248"/>
      <c r="ME15" s="248"/>
      <c r="MF15" s="248"/>
      <c r="MG15" s="248"/>
      <c r="MH15" s="248"/>
      <c r="MI15" s="248"/>
      <c r="MJ15" s="248"/>
      <c r="MK15" s="248"/>
      <c r="ML15" s="248"/>
      <c r="MM15" s="248"/>
      <c r="MN15" s="248"/>
      <c r="MO15" s="248"/>
      <c r="MP15" s="248"/>
      <c r="MQ15" s="248"/>
      <c r="MR15" s="248"/>
      <c r="MS15" s="248"/>
      <c r="MT15" s="248"/>
      <c r="MU15" s="248"/>
      <c r="MV15" s="248"/>
      <c r="MW15" s="248"/>
      <c r="MX15" s="248"/>
      <c r="MY15" s="248"/>
      <c r="MZ15" s="248"/>
      <c r="NA15" s="248"/>
      <c r="NB15" s="248"/>
      <c r="NC15" s="248"/>
      <c r="ND15" s="248"/>
      <c r="NE15" s="248"/>
      <c r="NF15" s="248"/>
      <c r="NG15" s="248"/>
      <c r="NH15" s="248"/>
      <c r="NI15" s="248"/>
      <c r="NJ15" s="248"/>
      <c r="NK15" s="248"/>
      <c r="NL15" s="248"/>
      <c r="NM15" s="248"/>
      <c r="NN15" s="248"/>
      <c r="NO15" s="248"/>
      <c r="NP15" s="248"/>
      <c r="NQ15" s="248"/>
      <c r="NR15" s="248"/>
      <c r="NS15" s="248"/>
      <c r="NT15" s="248"/>
      <c r="NU15" s="248"/>
      <c r="NV15" s="248"/>
      <c r="NW15" s="248"/>
      <c r="NX15" s="248"/>
      <c r="NY15" s="248"/>
      <c r="NZ15" s="248"/>
      <c r="OA15" s="248"/>
      <c r="OB15" s="248"/>
      <c r="OC15" s="248"/>
      <c r="OD15" s="248"/>
      <c r="OE15" s="248"/>
      <c r="OF15" s="248"/>
      <c r="OG15" s="248"/>
      <c r="OH15" s="248"/>
      <c r="OI15" s="248"/>
      <c r="OJ15" s="248"/>
      <c r="OK15" s="248"/>
      <c r="OL15" s="248"/>
      <c r="OM15" s="248"/>
      <c r="ON15" s="248"/>
      <c r="OO15" s="248"/>
      <c r="OP15" s="248"/>
      <c r="OQ15" s="248"/>
      <c r="OR15" s="248"/>
      <c r="OS15" s="248"/>
      <c r="OT15" s="248"/>
      <c r="OU15" s="248"/>
      <c r="OV15" s="248"/>
      <c r="OW15" s="248"/>
      <c r="OX15" s="248"/>
      <c r="OY15" s="248"/>
      <c r="OZ15" s="248"/>
      <c r="PA15" s="248"/>
      <c r="PB15" s="248"/>
      <c r="PC15" s="248"/>
      <c r="PD15" s="248"/>
      <c r="PE15" s="248"/>
      <c r="PF15" s="248"/>
      <c r="PG15" s="248"/>
      <c r="PH15" s="248"/>
      <c r="PI15" s="248"/>
      <c r="PJ15" s="248"/>
      <c r="PK15" s="248"/>
      <c r="PL15" s="248"/>
      <c r="PM15" s="248"/>
      <c r="PN15" s="248"/>
      <c r="PO15" s="248"/>
      <c r="PP15" s="248"/>
      <c r="PQ15" s="248"/>
      <c r="PR15" s="248"/>
      <c r="PS15" s="248"/>
      <c r="PT15" s="248"/>
      <c r="PU15" s="248"/>
      <c r="PV15" s="248"/>
      <c r="PW15" s="248"/>
      <c r="PX15" s="248"/>
      <c r="PY15" s="248"/>
      <c r="PZ15" s="248"/>
      <c r="QA15" s="248"/>
      <c r="QB15" s="248"/>
      <c r="QC15" s="248"/>
      <c r="QD15" s="248"/>
      <c r="QE15" s="248"/>
      <c r="QF15" s="248"/>
      <c r="QG15" s="248"/>
      <c r="QH15" s="248"/>
      <c r="QI15" s="248"/>
      <c r="QJ15" s="248"/>
      <c r="QK15" s="248"/>
      <c r="QL15" s="248"/>
      <c r="QM15" s="248"/>
      <c r="QN15" s="248"/>
      <c r="QO15" s="248"/>
      <c r="QP15" s="248"/>
      <c r="QQ15" s="248"/>
      <c r="QR15" s="248"/>
      <c r="QS15" s="248"/>
      <c r="QT15" s="248"/>
      <c r="QU15" s="248"/>
      <c r="QV15" s="248"/>
      <c r="QW15" s="248"/>
      <c r="QX15" s="248"/>
      <c r="QY15" s="248"/>
      <c r="QZ15" s="248"/>
      <c r="RA15" s="248"/>
      <c r="RB15" s="248"/>
      <c r="RC15" s="248"/>
      <c r="RD15" s="248"/>
      <c r="RE15" s="248"/>
      <c r="RF15" s="248"/>
      <c r="RG15" s="248"/>
      <c r="RH15" s="248"/>
      <c r="RI15" s="248"/>
      <c r="RJ15" s="248"/>
      <c r="RK15" s="248"/>
      <c r="RL15" s="248"/>
      <c r="RM15" s="248"/>
      <c r="RN15" s="248"/>
      <c r="RO15" s="248"/>
      <c r="RP15" s="248"/>
      <c r="RQ15" s="248"/>
      <c r="RR15" s="248"/>
      <c r="RS15" s="248"/>
      <c r="RT15" s="248"/>
      <c r="RU15" s="248"/>
      <c r="RV15" s="248"/>
      <c r="RW15" s="248"/>
      <c r="RX15" s="248"/>
      <c r="RY15" s="248"/>
      <c r="RZ15" s="248"/>
      <c r="SA15" s="248"/>
      <c r="SB15" s="248"/>
      <c r="SC15" s="248"/>
      <c r="SD15" s="248"/>
      <c r="SE15" s="248"/>
      <c r="SF15" s="248"/>
      <c r="SG15" s="248"/>
      <c r="SH15" s="248"/>
      <c r="SI15" s="248"/>
      <c r="SJ15" s="248"/>
      <c r="SK15" s="248"/>
      <c r="SL15" s="248"/>
      <c r="SM15" s="248"/>
      <c r="SN15" s="248"/>
      <c r="SO15" s="248"/>
      <c r="SP15" s="248"/>
      <c r="SQ15" s="248"/>
      <c r="SR15" s="248"/>
      <c r="SS15" s="248"/>
      <c r="ST15" s="248"/>
      <c r="SU15" s="248"/>
      <c r="SV15" s="248"/>
      <c r="SW15" s="248"/>
      <c r="SX15" s="248"/>
      <c r="SY15" s="248"/>
      <c r="SZ15" s="248"/>
      <c r="TA15" s="248"/>
      <c r="TB15" s="248"/>
      <c r="TC15" s="248"/>
      <c r="TD15" s="248"/>
      <c r="TE15" s="248"/>
      <c r="TF15" s="248"/>
      <c r="TG15" s="248"/>
      <c r="TH15" s="248"/>
      <c r="TI15" s="248"/>
      <c r="TJ15" s="248"/>
    </row>
    <row r="16" spans="1:530" x14ac:dyDescent="0.3">
      <c r="A16" s="152" t="s">
        <v>13</v>
      </c>
      <c r="B16" s="95" t="s">
        <v>55</v>
      </c>
      <c r="C16" s="191">
        <v>94.3</v>
      </c>
      <c r="D16" s="192">
        <v>86.7</v>
      </c>
      <c r="E16" s="192">
        <v>100</v>
      </c>
      <c r="F16" s="193">
        <v>100</v>
      </c>
      <c r="G16" s="67">
        <v>100</v>
      </c>
      <c r="H16" s="67">
        <v>100</v>
      </c>
      <c r="I16" s="67">
        <v>100</v>
      </c>
      <c r="J16" s="67">
        <v>100</v>
      </c>
      <c r="K16" s="191">
        <v>93.9</v>
      </c>
      <c r="L16" s="192">
        <v>100</v>
      </c>
      <c r="M16" s="192">
        <v>88.9</v>
      </c>
      <c r="N16" s="193">
        <v>100</v>
      </c>
      <c r="O16" s="67">
        <v>100</v>
      </c>
      <c r="P16" s="67">
        <v>100</v>
      </c>
      <c r="Q16" s="67">
        <v>100</v>
      </c>
      <c r="R16" s="67">
        <v>100</v>
      </c>
      <c r="S16" s="96">
        <v>100</v>
      </c>
      <c r="T16" s="67">
        <v>100</v>
      </c>
      <c r="U16" s="67">
        <v>100</v>
      </c>
      <c r="V16" s="67">
        <v>100</v>
      </c>
      <c r="W16" s="100" t="s">
        <v>147</v>
      </c>
      <c r="X16" s="104">
        <v>100</v>
      </c>
      <c r="Y16" s="105">
        <v>100</v>
      </c>
      <c r="Z16" s="105">
        <v>100</v>
      </c>
      <c r="AA16" s="105">
        <v>100</v>
      </c>
      <c r="AB16" s="122" t="s">
        <v>147</v>
      </c>
      <c r="AC16" s="104">
        <v>87</v>
      </c>
      <c r="AD16" s="133">
        <v>85.7</v>
      </c>
      <c r="AE16" s="133">
        <v>86.9</v>
      </c>
      <c r="AF16" s="133">
        <v>100</v>
      </c>
      <c r="AG16" s="100" t="s">
        <v>147</v>
      </c>
      <c r="AJ16" s="248" t="s">
        <v>132</v>
      </c>
    </row>
    <row r="17" spans="1:530" s="94" customFormat="1" x14ac:dyDescent="0.3">
      <c r="A17" s="183" t="s">
        <v>13</v>
      </c>
      <c r="B17" s="84" t="s">
        <v>56</v>
      </c>
      <c r="C17" s="101">
        <v>81.8</v>
      </c>
      <c r="D17" s="86">
        <v>84.6</v>
      </c>
      <c r="E17" s="86">
        <v>88.9</v>
      </c>
      <c r="F17" s="87">
        <v>0</v>
      </c>
      <c r="G17" s="86">
        <v>25</v>
      </c>
      <c r="H17" s="86">
        <v>33</v>
      </c>
      <c r="I17" s="86">
        <v>22</v>
      </c>
      <c r="J17" s="86">
        <v>0</v>
      </c>
      <c r="K17" s="101">
        <v>29</v>
      </c>
      <c r="L17" s="86">
        <v>46.2</v>
      </c>
      <c r="M17" s="86">
        <v>18.8</v>
      </c>
      <c r="N17" s="87">
        <v>0</v>
      </c>
      <c r="O17" s="86">
        <v>30.3</v>
      </c>
      <c r="P17" s="86">
        <v>38.5</v>
      </c>
      <c r="Q17" s="86">
        <v>22.2</v>
      </c>
      <c r="R17" s="86">
        <v>50</v>
      </c>
      <c r="S17" s="102">
        <v>87</v>
      </c>
      <c r="T17" s="86">
        <v>100</v>
      </c>
      <c r="U17" s="86">
        <v>77.8</v>
      </c>
      <c r="V17" s="86">
        <v>0</v>
      </c>
      <c r="W17" s="90" t="s">
        <v>147</v>
      </c>
      <c r="X17" s="102">
        <v>89.361702127659569</v>
      </c>
      <c r="Y17" s="92">
        <v>95.454545454545453</v>
      </c>
      <c r="Z17" s="92">
        <v>91.304347826086953</v>
      </c>
      <c r="AA17" s="107">
        <v>0</v>
      </c>
      <c r="AB17" s="89" t="s">
        <v>147</v>
      </c>
      <c r="AC17" s="102">
        <v>52.2</v>
      </c>
      <c r="AD17" s="89">
        <v>55.5</v>
      </c>
      <c r="AE17" s="89">
        <v>55</v>
      </c>
      <c r="AF17" s="234">
        <v>0</v>
      </c>
      <c r="AG17" s="90" t="s">
        <v>147</v>
      </c>
      <c r="AH17" s="248"/>
      <c r="AI17" s="248"/>
      <c r="AJ17" s="248"/>
      <c r="AK17" s="248"/>
      <c r="AL17" s="248"/>
      <c r="AM17" s="248"/>
      <c r="AN17" s="248"/>
      <c r="AO17" s="248"/>
      <c r="AP17" s="248"/>
      <c r="AQ17" s="248"/>
      <c r="AR17" s="248"/>
      <c r="AS17" s="248"/>
      <c r="AT17" s="248"/>
      <c r="AU17" s="248"/>
      <c r="AV17" s="248"/>
      <c r="AW17" s="248"/>
      <c r="AX17" s="248"/>
      <c r="AY17" s="248"/>
      <c r="AZ17" s="248"/>
      <c r="BA17" s="248"/>
      <c r="BB17" s="248"/>
      <c r="BC17" s="248"/>
      <c r="BD17" s="248"/>
      <c r="BE17" s="248"/>
      <c r="BF17" s="248"/>
      <c r="BG17" s="248"/>
      <c r="BH17" s="248"/>
      <c r="BI17" s="248"/>
      <c r="BJ17" s="248"/>
      <c r="BK17" s="248"/>
      <c r="BL17" s="248"/>
      <c r="BM17" s="248"/>
      <c r="BN17" s="248"/>
      <c r="BO17" s="248"/>
      <c r="BP17" s="248"/>
      <c r="BQ17" s="248"/>
      <c r="BR17" s="248"/>
      <c r="BS17" s="248"/>
      <c r="BT17" s="248"/>
      <c r="BU17" s="248"/>
      <c r="BV17" s="248"/>
      <c r="BW17" s="248"/>
      <c r="BX17" s="248"/>
      <c r="BY17" s="248"/>
      <c r="BZ17" s="248"/>
      <c r="CA17" s="248"/>
      <c r="CB17" s="248"/>
      <c r="CC17" s="248"/>
      <c r="CD17" s="248"/>
      <c r="CE17" s="248"/>
      <c r="CF17" s="248"/>
      <c r="CG17" s="248"/>
      <c r="CH17" s="248"/>
      <c r="CI17" s="248"/>
      <c r="CJ17" s="248"/>
      <c r="CK17" s="248"/>
      <c r="CL17" s="248"/>
      <c r="CM17" s="248"/>
      <c r="CN17" s="248"/>
      <c r="CO17" s="248"/>
      <c r="CP17" s="248"/>
      <c r="CQ17" s="248"/>
      <c r="CR17" s="248"/>
      <c r="CS17" s="248"/>
      <c r="CT17" s="248"/>
      <c r="CU17" s="248"/>
      <c r="CV17" s="248"/>
      <c r="CW17" s="248"/>
      <c r="CX17" s="248"/>
      <c r="CY17" s="248"/>
      <c r="CZ17" s="248"/>
      <c r="DA17" s="248"/>
      <c r="DB17" s="248"/>
      <c r="DC17" s="248"/>
      <c r="DD17" s="248"/>
      <c r="DE17" s="248"/>
      <c r="DF17" s="248"/>
      <c r="DG17" s="248"/>
      <c r="DH17" s="248"/>
      <c r="DI17" s="248"/>
      <c r="DJ17" s="248"/>
      <c r="DK17" s="248"/>
      <c r="DL17" s="248"/>
      <c r="DM17" s="248"/>
      <c r="DN17" s="248"/>
      <c r="DO17" s="248"/>
      <c r="DP17" s="248"/>
      <c r="DQ17" s="248"/>
      <c r="DR17" s="248"/>
      <c r="DS17" s="248"/>
      <c r="DT17" s="248"/>
      <c r="DU17" s="248"/>
      <c r="DV17" s="248"/>
      <c r="DW17" s="248"/>
      <c r="DX17" s="248"/>
      <c r="DY17" s="248"/>
      <c r="DZ17" s="248"/>
      <c r="EA17" s="248"/>
      <c r="EB17" s="248"/>
      <c r="EC17" s="248"/>
      <c r="ED17" s="248"/>
      <c r="EE17" s="248"/>
      <c r="EF17" s="248"/>
      <c r="EG17" s="248"/>
      <c r="EH17" s="248"/>
      <c r="EI17" s="248"/>
      <c r="EJ17" s="248"/>
      <c r="EK17" s="248"/>
      <c r="EL17" s="248"/>
      <c r="EM17" s="248"/>
      <c r="EN17" s="248"/>
      <c r="EO17" s="248"/>
      <c r="EP17" s="248"/>
      <c r="EQ17" s="248"/>
      <c r="ER17" s="248"/>
      <c r="ES17" s="248"/>
      <c r="ET17" s="248"/>
      <c r="EU17" s="248"/>
      <c r="EV17" s="248"/>
      <c r="EW17" s="248"/>
      <c r="EX17" s="248"/>
      <c r="EY17" s="248"/>
      <c r="EZ17" s="248"/>
      <c r="FA17" s="248"/>
      <c r="FB17" s="248"/>
      <c r="FC17" s="248"/>
      <c r="FD17" s="248"/>
      <c r="FE17" s="248"/>
      <c r="FF17" s="248"/>
      <c r="FG17" s="248"/>
      <c r="FH17" s="248"/>
      <c r="FI17" s="248"/>
      <c r="FJ17" s="248"/>
      <c r="FK17" s="248"/>
      <c r="FL17" s="248"/>
      <c r="FM17" s="248"/>
      <c r="FN17" s="248"/>
      <c r="FO17" s="248"/>
      <c r="FP17" s="248"/>
      <c r="FQ17" s="248"/>
      <c r="FR17" s="248"/>
      <c r="FS17" s="248"/>
      <c r="FT17" s="248"/>
      <c r="FU17" s="248"/>
      <c r="FV17" s="248"/>
      <c r="FW17" s="248"/>
      <c r="FX17" s="248"/>
      <c r="FY17" s="248"/>
      <c r="FZ17" s="248"/>
      <c r="GA17" s="248"/>
      <c r="GB17" s="248"/>
      <c r="GC17" s="248"/>
      <c r="GD17" s="248"/>
      <c r="GE17" s="248"/>
      <c r="GF17" s="248"/>
      <c r="GG17" s="248"/>
      <c r="GH17" s="248"/>
      <c r="GI17" s="248"/>
      <c r="GJ17" s="248"/>
      <c r="GK17" s="248"/>
      <c r="GL17" s="248"/>
      <c r="GM17" s="248"/>
      <c r="GN17" s="248"/>
      <c r="GO17" s="248"/>
      <c r="GP17" s="248"/>
      <c r="GQ17" s="248"/>
      <c r="GR17" s="248"/>
      <c r="GS17" s="248"/>
      <c r="GT17" s="248"/>
      <c r="GU17" s="248"/>
      <c r="GV17" s="248"/>
      <c r="GW17" s="248"/>
      <c r="GX17" s="248"/>
      <c r="GY17" s="248"/>
      <c r="GZ17" s="248"/>
      <c r="HA17" s="248"/>
      <c r="HB17" s="248"/>
      <c r="HC17" s="248"/>
      <c r="HD17" s="248"/>
      <c r="HE17" s="248"/>
      <c r="HF17" s="248"/>
      <c r="HG17" s="248"/>
      <c r="HH17" s="248"/>
      <c r="HI17" s="248"/>
      <c r="HJ17" s="248"/>
      <c r="HK17" s="248"/>
      <c r="HL17" s="248"/>
      <c r="HM17" s="248"/>
      <c r="HN17" s="248"/>
      <c r="HO17" s="248"/>
      <c r="HP17" s="248"/>
      <c r="HQ17" s="248"/>
      <c r="HR17" s="248"/>
      <c r="HS17" s="248"/>
      <c r="HT17" s="248"/>
      <c r="HU17" s="248"/>
      <c r="HV17" s="248"/>
      <c r="HW17" s="248"/>
      <c r="HX17" s="248"/>
      <c r="HY17" s="248"/>
      <c r="HZ17" s="248"/>
      <c r="IA17" s="248"/>
      <c r="IB17" s="248"/>
      <c r="IC17" s="248"/>
      <c r="ID17" s="248"/>
      <c r="IE17" s="248"/>
      <c r="IF17" s="248"/>
      <c r="IG17" s="248"/>
      <c r="IH17" s="248"/>
      <c r="II17" s="248"/>
      <c r="IJ17" s="248"/>
      <c r="IK17" s="248"/>
      <c r="IL17" s="248"/>
      <c r="IM17" s="248"/>
      <c r="IN17" s="248"/>
      <c r="IO17" s="248"/>
      <c r="IP17" s="248"/>
      <c r="IQ17" s="248"/>
      <c r="IR17" s="248"/>
      <c r="IS17" s="248"/>
      <c r="IT17" s="248"/>
      <c r="IU17" s="248"/>
      <c r="IV17" s="248"/>
      <c r="IW17" s="248"/>
      <c r="IX17" s="248"/>
      <c r="IY17" s="248"/>
      <c r="IZ17" s="248"/>
      <c r="JA17" s="248"/>
      <c r="JB17" s="248"/>
      <c r="JC17" s="248"/>
      <c r="JD17" s="248"/>
      <c r="JE17" s="248"/>
      <c r="JF17" s="248"/>
      <c r="JG17" s="248"/>
      <c r="JH17" s="248"/>
      <c r="JI17" s="248"/>
      <c r="JJ17" s="248"/>
      <c r="JK17" s="248"/>
      <c r="JL17" s="248"/>
      <c r="JM17" s="248"/>
      <c r="JN17" s="248"/>
      <c r="JO17" s="248"/>
      <c r="JP17" s="248"/>
      <c r="JQ17" s="248"/>
      <c r="JR17" s="248"/>
      <c r="JS17" s="248"/>
      <c r="JT17" s="248"/>
      <c r="JU17" s="248"/>
      <c r="JV17" s="248"/>
      <c r="JW17" s="248"/>
      <c r="JX17" s="248"/>
      <c r="JY17" s="248"/>
      <c r="JZ17" s="248"/>
      <c r="KA17" s="248"/>
      <c r="KB17" s="248"/>
      <c r="KC17" s="248"/>
      <c r="KD17" s="248"/>
      <c r="KE17" s="248"/>
      <c r="KF17" s="248"/>
      <c r="KG17" s="248"/>
      <c r="KH17" s="248"/>
      <c r="KI17" s="248"/>
      <c r="KJ17" s="248"/>
      <c r="KK17" s="248"/>
      <c r="KL17" s="248"/>
      <c r="KM17" s="248"/>
      <c r="KN17" s="248"/>
      <c r="KO17" s="248"/>
      <c r="KP17" s="248"/>
      <c r="KQ17" s="248"/>
      <c r="KR17" s="248"/>
      <c r="KS17" s="248"/>
      <c r="KT17" s="248"/>
      <c r="KU17" s="248"/>
      <c r="KV17" s="248"/>
      <c r="KW17" s="248"/>
      <c r="KX17" s="248"/>
      <c r="KY17" s="248"/>
      <c r="KZ17" s="248"/>
      <c r="LA17" s="248"/>
      <c r="LB17" s="248"/>
      <c r="LC17" s="248"/>
      <c r="LD17" s="248"/>
      <c r="LE17" s="248"/>
      <c r="LF17" s="248"/>
      <c r="LG17" s="248"/>
      <c r="LH17" s="248"/>
      <c r="LI17" s="248"/>
      <c r="LJ17" s="248"/>
      <c r="LK17" s="248"/>
      <c r="LL17" s="248"/>
      <c r="LM17" s="248"/>
      <c r="LN17" s="248"/>
      <c r="LO17" s="248"/>
      <c r="LP17" s="248"/>
      <c r="LQ17" s="248"/>
      <c r="LR17" s="248"/>
      <c r="LS17" s="248"/>
      <c r="LT17" s="248"/>
      <c r="LU17" s="248"/>
      <c r="LV17" s="248"/>
      <c r="LW17" s="248"/>
      <c r="LX17" s="248"/>
      <c r="LY17" s="248"/>
      <c r="LZ17" s="248"/>
      <c r="MA17" s="248"/>
      <c r="MB17" s="248"/>
      <c r="MC17" s="248"/>
      <c r="MD17" s="248"/>
      <c r="ME17" s="248"/>
      <c r="MF17" s="248"/>
      <c r="MG17" s="248"/>
      <c r="MH17" s="248"/>
      <c r="MI17" s="248"/>
      <c r="MJ17" s="248"/>
      <c r="MK17" s="248"/>
      <c r="ML17" s="248"/>
      <c r="MM17" s="248"/>
      <c r="MN17" s="248"/>
      <c r="MO17" s="248"/>
      <c r="MP17" s="248"/>
      <c r="MQ17" s="248"/>
      <c r="MR17" s="248"/>
      <c r="MS17" s="248"/>
      <c r="MT17" s="248"/>
      <c r="MU17" s="248"/>
      <c r="MV17" s="248"/>
      <c r="MW17" s="248"/>
      <c r="MX17" s="248"/>
      <c r="MY17" s="248"/>
      <c r="MZ17" s="248"/>
      <c r="NA17" s="248"/>
      <c r="NB17" s="248"/>
      <c r="NC17" s="248"/>
      <c r="ND17" s="248"/>
      <c r="NE17" s="248"/>
      <c r="NF17" s="248"/>
      <c r="NG17" s="248"/>
      <c r="NH17" s="248"/>
      <c r="NI17" s="248"/>
      <c r="NJ17" s="248"/>
      <c r="NK17" s="248"/>
      <c r="NL17" s="248"/>
      <c r="NM17" s="248"/>
      <c r="NN17" s="248"/>
      <c r="NO17" s="248"/>
      <c r="NP17" s="248"/>
      <c r="NQ17" s="248"/>
      <c r="NR17" s="248"/>
      <c r="NS17" s="248"/>
      <c r="NT17" s="248"/>
      <c r="NU17" s="248"/>
      <c r="NV17" s="248"/>
      <c r="NW17" s="248"/>
      <c r="NX17" s="248"/>
      <c r="NY17" s="248"/>
      <c r="NZ17" s="248"/>
      <c r="OA17" s="248"/>
      <c r="OB17" s="248"/>
      <c r="OC17" s="248"/>
      <c r="OD17" s="248"/>
      <c r="OE17" s="248"/>
      <c r="OF17" s="248"/>
      <c r="OG17" s="248"/>
      <c r="OH17" s="248"/>
      <c r="OI17" s="248"/>
      <c r="OJ17" s="248"/>
      <c r="OK17" s="248"/>
      <c r="OL17" s="248"/>
      <c r="OM17" s="248"/>
      <c r="ON17" s="248"/>
      <c r="OO17" s="248"/>
      <c r="OP17" s="248"/>
      <c r="OQ17" s="248"/>
      <c r="OR17" s="248"/>
      <c r="OS17" s="248"/>
      <c r="OT17" s="248"/>
      <c r="OU17" s="248"/>
      <c r="OV17" s="248"/>
      <c r="OW17" s="248"/>
      <c r="OX17" s="248"/>
      <c r="OY17" s="248"/>
      <c r="OZ17" s="248"/>
      <c r="PA17" s="248"/>
      <c r="PB17" s="248"/>
      <c r="PC17" s="248"/>
      <c r="PD17" s="248"/>
      <c r="PE17" s="248"/>
      <c r="PF17" s="248"/>
      <c r="PG17" s="248"/>
      <c r="PH17" s="248"/>
      <c r="PI17" s="248"/>
      <c r="PJ17" s="248"/>
      <c r="PK17" s="248"/>
      <c r="PL17" s="248"/>
      <c r="PM17" s="248"/>
      <c r="PN17" s="248"/>
      <c r="PO17" s="248"/>
      <c r="PP17" s="248"/>
      <c r="PQ17" s="248"/>
      <c r="PR17" s="248"/>
      <c r="PS17" s="248"/>
      <c r="PT17" s="248"/>
      <c r="PU17" s="248"/>
      <c r="PV17" s="248"/>
      <c r="PW17" s="248"/>
      <c r="PX17" s="248"/>
      <c r="PY17" s="248"/>
      <c r="PZ17" s="248"/>
      <c r="QA17" s="248"/>
      <c r="QB17" s="248"/>
      <c r="QC17" s="248"/>
      <c r="QD17" s="248"/>
      <c r="QE17" s="248"/>
      <c r="QF17" s="248"/>
      <c r="QG17" s="248"/>
      <c r="QH17" s="248"/>
      <c r="QI17" s="248"/>
      <c r="QJ17" s="248"/>
      <c r="QK17" s="248"/>
      <c r="QL17" s="248"/>
      <c r="QM17" s="248"/>
      <c r="QN17" s="248"/>
      <c r="QO17" s="248"/>
      <c r="QP17" s="248"/>
      <c r="QQ17" s="248"/>
      <c r="QR17" s="248"/>
      <c r="QS17" s="248"/>
      <c r="QT17" s="248"/>
      <c r="QU17" s="248"/>
      <c r="QV17" s="248"/>
      <c r="QW17" s="248"/>
      <c r="QX17" s="248"/>
      <c r="QY17" s="248"/>
      <c r="QZ17" s="248"/>
      <c r="RA17" s="248"/>
      <c r="RB17" s="248"/>
      <c r="RC17" s="248"/>
      <c r="RD17" s="248"/>
      <c r="RE17" s="248"/>
      <c r="RF17" s="248"/>
      <c r="RG17" s="248"/>
      <c r="RH17" s="248"/>
      <c r="RI17" s="248"/>
      <c r="RJ17" s="248"/>
      <c r="RK17" s="248"/>
      <c r="RL17" s="248"/>
      <c r="RM17" s="248"/>
      <c r="RN17" s="248"/>
      <c r="RO17" s="248"/>
      <c r="RP17" s="248"/>
      <c r="RQ17" s="248"/>
      <c r="RR17" s="248"/>
      <c r="RS17" s="248"/>
      <c r="RT17" s="248"/>
      <c r="RU17" s="248"/>
      <c r="RV17" s="248"/>
      <c r="RW17" s="248"/>
      <c r="RX17" s="248"/>
      <c r="RY17" s="248"/>
      <c r="RZ17" s="248"/>
      <c r="SA17" s="248"/>
      <c r="SB17" s="248"/>
      <c r="SC17" s="248"/>
      <c r="SD17" s="248"/>
      <c r="SE17" s="248"/>
      <c r="SF17" s="248"/>
      <c r="SG17" s="248"/>
      <c r="SH17" s="248"/>
      <c r="SI17" s="248"/>
      <c r="SJ17" s="248"/>
      <c r="SK17" s="248"/>
      <c r="SL17" s="248"/>
      <c r="SM17" s="248"/>
      <c r="SN17" s="248"/>
      <c r="SO17" s="248"/>
      <c r="SP17" s="248"/>
      <c r="SQ17" s="248"/>
      <c r="SR17" s="248"/>
      <c r="SS17" s="248"/>
      <c r="ST17" s="248"/>
      <c r="SU17" s="248"/>
      <c r="SV17" s="248"/>
      <c r="SW17" s="248"/>
      <c r="SX17" s="248"/>
      <c r="SY17" s="248"/>
      <c r="SZ17" s="248"/>
      <c r="TA17" s="248"/>
      <c r="TB17" s="248"/>
      <c r="TC17" s="248"/>
      <c r="TD17" s="248"/>
      <c r="TE17" s="248"/>
      <c r="TF17" s="248"/>
      <c r="TG17" s="248"/>
      <c r="TH17" s="248"/>
      <c r="TI17" s="248"/>
      <c r="TJ17" s="248"/>
    </row>
    <row r="18" spans="1:530" x14ac:dyDescent="0.3">
      <c r="A18" s="152" t="s">
        <v>18</v>
      </c>
      <c r="B18" s="95" t="s">
        <v>55</v>
      </c>
      <c r="C18" s="191">
        <v>97.2</v>
      </c>
      <c r="D18" s="192">
        <v>98.5</v>
      </c>
      <c r="E18" s="192">
        <v>94.6</v>
      </c>
      <c r="F18" s="193">
        <v>100</v>
      </c>
      <c r="G18" s="67">
        <v>96.3</v>
      </c>
      <c r="H18" s="67">
        <v>94</v>
      </c>
      <c r="I18" s="67">
        <v>100</v>
      </c>
      <c r="J18" s="67">
        <v>100</v>
      </c>
      <c r="K18" s="191">
        <v>100</v>
      </c>
      <c r="L18" s="192">
        <v>100</v>
      </c>
      <c r="M18" s="192">
        <v>100</v>
      </c>
      <c r="N18" s="193">
        <v>100</v>
      </c>
      <c r="O18" s="67">
        <v>100</v>
      </c>
      <c r="P18" s="67">
        <v>100</v>
      </c>
      <c r="Q18" s="67">
        <v>100</v>
      </c>
      <c r="R18" s="67">
        <v>100</v>
      </c>
      <c r="S18" s="96">
        <v>90.8</v>
      </c>
      <c r="T18" s="67">
        <v>85.1</v>
      </c>
      <c r="U18" s="67">
        <v>100</v>
      </c>
      <c r="V18" s="67">
        <v>100</v>
      </c>
      <c r="W18" s="100" t="s">
        <v>147</v>
      </c>
      <c r="X18" s="104">
        <v>100</v>
      </c>
      <c r="Y18" s="105">
        <v>100</v>
      </c>
      <c r="Z18" s="105">
        <v>100</v>
      </c>
      <c r="AA18" s="105">
        <v>100</v>
      </c>
      <c r="AB18" s="122" t="s">
        <v>147</v>
      </c>
      <c r="AC18" s="104">
        <v>100</v>
      </c>
      <c r="AD18" s="133">
        <v>100</v>
      </c>
      <c r="AE18" s="133">
        <v>100</v>
      </c>
      <c r="AF18" s="133">
        <v>100</v>
      </c>
      <c r="AG18" s="100" t="s">
        <v>147</v>
      </c>
    </row>
    <row r="19" spans="1:530" s="94" customFormat="1" x14ac:dyDescent="0.3">
      <c r="A19" s="183" t="s">
        <v>18</v>
      </c>
      <c r="B19" s="84" t="s">
        <v>56</v>
      </c>
      <c r="C19" s="101">
        <v>55.7</v>
      </c>
      <c r="D19" s="86">
        <v>81.8</v>
      </c>
      <c r="E19" s="86">
        <v>11.4</v>
      </c>
      <c r="F19" s="87">
        <v>20</v>
      </c>
      <c r="G19" s="86">
        <v>19</v>
      </c>
      <c r="H19" s="86">
        <v>16</v>
      </c>
      <c r="I19" s="86">
        <v>24</v>
      </c>
      <c r="J19" s="86">
        <v>20</v>
      </c>
      <c r="K19" s="101">
        <v>45</v>
      </c>
      <c r="L19" s="86">
        <v>59.7</v>
      </c>
      <c r="M19" s="86">
        <v>21.6</v>
      </c>
      <c r="N19" s="87">
        <v>20</v>
      </c>
      <c r="O19" s="86">
        <v>69.7</v>
      </c>
      <c r="P19" s="86">
        <v>70.099999999999994</v>
      </c>
      <c r="Q19" s="86">
        <v>73</v>
      </c>
      <c r="R19" s="86">
        <v>40</v>
      </c>
      <c r="S19" s="101">
        <v>37.4</v>
      </c>
      <c r="T19" s="86">
        <v>12.3</v>
      </c>
      <c r="U19" s="86">
        <v>75.7</v>
      </c>
      <c r="V19" s="86">
        <v>40</v>
      </c>
      <c r="W19" s="90" t="s">
        <v>147</v>
      </c>
      <c r="X19" s="102">
        <v>94.067796610169495</v>
      </c>
      <c r="Y19" s="92">
        <v>97.333333333333343</v>
      </c>
      <c r="Z19" s="92">
        <v>91.891891891891902</v>
      </c>
      <c r="AA19" s="92">
        <v>66.666666666666657</v>
      </c>
      <c r="AB19" s="89" t="s">
        <v>147</v>
      </c>
      <c r="AC19" s="102">
        <v>100</v>
      </c>
      <c r="AD19" s="89">
        <v>100</v>
      </c>
      <c r="AE19" s="89">
        <v>100</v>
      </c>
      <c r="AF19" s="89">
        <v>100</v>
      </c>
      <c r="AG19" s="90" t="s">
        <v>147</v>
      </c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48"/>
      <c r="AU19" s="248"/>
      <c r="AV19" s="248"/>
      <c r="AW19" s="248"/>
      <c r="AX19" s="248"/>
      <c r="AY19" s="248"/>
      <c r="AZ19" s="248"/>
      <c r="BA19" s="248"/>
      <c r="BB19" s="248"/>
      <c r="BC19" s="248"/>
      <c r="BD19" s="248"/>
      <c r="BE19" s="248"/>
      <c r="BF19" s="248"/>
      <c r="BG19" s="248"/>
      <c r="BH19" s="248"/>
      <c r="BI19" s="248"/>
      <c r="BJ19" s="248"/>
      <c r="BK19" s="248"/>
      <c r="BL19" s="248"/>
      <c r="BM19" s="248"/>
      <c r="BN19" s="248"/>
      <c r="BO19" s="248"/>
      <c r="BP19" s="248"/>
      <c r="BQ19" s="248"/>
      <c r="BR19" s="248"/>
      <c r="BS19" s="248"/>
      <c r="BT19" s="248"/>
      <c r="BU19" s="248"/>
      <c r="BV19" s="248"/>
      <c r="BW19" s="248"/>
      <c r="BX19" s="248"/>
      <c r="BY19" s="248"/>
      <c r="BZ19" s="248"/>
      <c r="CA19" s="248"/>
      <c r="CB19" s="248"/>
      <c r="CC19" s="248"/>
      <c r="CD19" s="248"/>
      <c r="CE19" s="248"/>
      <c r="CF19" s="248"/>
      <c r="CG19" s="248"/>
      <c r="CH19" s="248"/>
      <c r="CI19" s="248"/>
      <c r="CJ19" s="248"/>
      <c r="CK19" s="248"/>
      <c r="CL19" s="248"/>
      <c r="CM19" s="248"/>
      <c r="CN19" s="248"/>
      <c r="CO19" s="248"/>
      <c r="CP19" s="248"/>
      <c r="CQ19" s="248"/>
      <c r="CR19" s="248"/>
      <c r="CS19" s="248"/>
      <c r="CT19" s="248"/>
      <c r="CU19" s="248"/>
      <c r="CV19" s="248"/>
      <c r="CW19" s="248"/>
      <c r="CX19" s="248"/>
      <c r="CY19" s="248"/>
      <c r="CZ19" s="248"/>
      <c r="DA19" s="248"/>
      <c r="DB19" s="248"/>
      <c r="DC19" s="248"/>
      <c r="DD19" s="248"/>
      <c r="DE19" s="248"/>
      <c r="DF19" s="248"/>
      <c r="DG19" s="248"/>
      <c r="DH19" s="248"/>
      <c r="DI19" s="248"/>
      <c r="DJ19" s="248"/>
      <c r="DK19" s="248"/>
      <c r="DL19" s="248"/>
      <c r="DM19" s="248"/>
      <c r="DN19" s="248"/>
      <c r="DO19" s="248"/>
      <c r="DP19" s="248"/>
      <c r="DQ19" s="248"/>
      <c r="DR19" s="248"/>
      <c r="DS19" s="248"/>
      <c r="DT19" s="248"/>
      <c r="DU19" s="248"/>
      <c r="DV19" s="248"/>
      <c r="DW19" s="248"/>
      <c r="DX19" s="248"/>
      <c r="DY19" s="248"/>
      <c r="DZ19" s="248"/>
      <c r="EA19" s="248"/>
      <c r="EB19" s="248"/>
      <c r="EC19" s="248"/>
      <c r="ED19" s="248"/>
      <c r="EE19" s="248"/>
      <c r="EF19" s="248"/>
      <c r="EG19" s="248"/>
      <c r="EH19" s="248"/>
      <c r="EI19" s="248"/>
      <c r="EJ19" s="248"/>
      <c r="EK19" s="248"/>
      <c r="EL19" s="248"/>
      <c r="EM19" s="248"/>
      <c r="EN19" s="248"/>
      <c r="EO19" s="248"/>
      <c r="EP19" s="248"/>
      <c r="EQ19" s="248"/>
      <c r="ER19" s="248"/>
      <c r="ES19" s="248"/>
      <c r="ET19" s="248"/>
      <c r="EU19" s="248"/>
      <c r="EV19" s="248"/>
      <c r="EW19" s="248"/>
      <c r="EX19" s="248"/>
      <c r="EY19" s="248"/>
      <c r="EZ19" s="248"/>
      <c r="FA19" s="248"/>
      <c r="FB19" s="248"/>
      <c r="FC19" s="248"/>
      <c r="FD19" s="248"/>
      <c r="FE19" s="248"/>
      <c r="FF19" s="248"/>
      <c r="FG19" s="248"/>
      <c r="FH19" s="248"/>
      <c r="FI19" s="248"/>
      <c r="FJ19" s="248"/>
      <c r="FK19" s="248"/>
      <c r="FL19" s="248"/>
      <c r="FM19" s="248"/>
      <c r="FN19" s="248"/>
      <c r="FO19" s="248"/>
      <c r="FP19" s="248"/>
      <c r="FQ19" s="248"/>
      <c r="FR19" s="248"/>
      <c r="FS19" s="248"/>
      <c r="FT19" s="248"/>
      <c r="FU19" s="248"/>
      <c r="FV19" s="248"/>
      <c r="FW19" s="248"/>
      <c r="FX19" s="248"/>
      <c r="FY19" s="248"/>
      <c r="FZ19" s="248"/>
      <c r="GA19" s="248"/>
      <c r="GB19" s="248"/>
      <c r="GC19" s="248"/>
      <c r="GD19" s="248"/>
      <c r="GE19" s="248"/>
      <c r="GF19" s="248"/>
      <c r="GG19" s="248"/>
      <c r="GH19" s="248"/>
      <c r="GI19" s="248"/>
      <c r="GJ19" s="248"/>
      <c r="GK19" s="248"/>
      <c r="GL19" s="248"/>
      <c r="GM19" s="248"/>
      <c r="GN19" s="248"/>
      <c r="GO19" s="248"/>
      <c r="GP19" s="248"/>
      <c r="GQ19" s="248"/>
      <c r="GR19" s="248"/>
      <c r="GS19" s="248"/>
      <c r="GT19" s="248"/>
      <c r="GU19" s="248"/>
      <c r="GV19" s="248"/>
      <c r="GW19" s="248"/>
      <c r="GX19" s="248"/>
      <c r="GY19" s="248"/>
      <c r="GZ19" s="248"/>
      <c r="HA19" s="248"/>
      <c r="HB19" s="248"/>
      <c r="HC19" s="248"/>
      <c r="HD19" s="248"/>
      <c r="HE19" s="248"/>
      <c r="HF19" s="248"/>
      <c r="HG19" s="248"/>
      <c r="HH19" s="248"/>
      <c r="HI19" s="248"/>
      <c r="HJ19" s="248"/>
      <c r="HK19" s="248"/>
      <c r="HL19" s="248"/>
      <c r="HM19" s="248"/>
      <c r="HN19" s="248"/>
      <c r="HO19" s="248"/>
      <c r="HP19" s="248"/>
      <c r="HQ19" s="248"/>
      <c r="HR19" s="248"/>
      <c r="HS19" s="248"/>
      <c r="HT19" s="248"/>
      <c r="HU19" s="248"/>
      <c r="HV19" s="248"/>
      <c r="HW19" s="248"/>
      <c r="HX19" s="248"/>
      <c r="HY19" s="248"/>
      <c r="HZ19" s="248"/>
      <c r="IA19" s="248"/>
      <c r="IB19" s="248"/>
      <c r="IC19" s="248"/>
      <c r="ID19" s="248"/>
      <c r="IE19" s="248"/>
      <c r="IF19" s="248"/>
      <c r="IG19" s="248"/>
      <c r="IH19" s="248"/>
      <c r="II19" s="248"/>
      <c r="IJ19" s="248"/>
      <c r="IK19" s="248"/>
      <c r="IL19" s="248"/>
      <c r="IM19" s="248"/>
      <c r="IN19" s="248"/>
      <c r="IO19" s="248"/>
      <c r="IP19" s="248"/>
      <c r="IQ19" s="248"/>
      <c r="IR19" s="248"/>
      <c r="IS19" s="248"/>
      <c r="IT19" s="248"/>
      <c r="IU19" s="248"/>
      <c r="IV19" s="248"/>
      <c r="IW19" s="248"/>
      <c r="IX19" s="248"/>
      <c r="IY19" s="248"/>
      <c r="IZ19" s="248"/>
      <c r="JA19" s="248"/>
      <c r="JB19" s="248"/>
      <c r="JC19" s="248"/>
      <c r="JD19" s="248"/>
      <c r="JE19" s="248"/>
      <c r="JF19" s="248"/>
      <c r="JG19" s="248"/>
      <c r="JH19" s="248"/>
      <c r="JI19" s="248"/>
      <c r="JJ19" s="248"/>
      <c r="JK19" s="248"/>
      <c r="JL19" s="248"/>
      <c r="JM19" s="248"/>
      <c r="JN19" s="248"/>
      <c r="JO19" s="248"/>
      <c r="JP19" s="248"/>
      <c r="JQ19" s="248"/>
      <c r="JR19" s="248"/>
      <c r="JS19" s="248"/>
      <c r="JT19" s="248"/>
      <c r="JU19" s="248"/>
      <c r="JV19" s="248"/>
      <c r="JW19" s="248"/>
      <c r="JX19" s="248"/>
      <c r="JY19" s="248"/>
      <c r="JZ19" s="248"/>
      <c r="KA19" s="248"/>
      <c r="KB19" s="248"/>
      <c r="KC19" s="248"/>
      <c r="KD19" s="248"/>
      <c r="KE19" s="248"/>
      <c r="KF19" s="248"/>
      <c r="KG19" s="248"/>
      <c r="KH19" s="248"/>
      <c r="KI19" s="248"/>
      <c r="KJ19" s="248"/>
      <c r="KK19" s="248"/>
      <c r="KL19" s="248"/>
      <c r="KM19" s="248"/>
      <c r="KN19" s="248"/>
      <c r="KO19" s="248"/>
      <c r="KP19" s="248"/>
      <c r="KQ19" s="248"/>
      <c r="KR19" s="248"/>
      <c r="KS19" s="248"/>
      <c r="KT19" s="248"/>
      <c r="KU19" s="248"/>
      <c r="KV19" s="248"/>
      <c r="KW19" s="248"/>
      <c r="KX19" s="248"/>
      <c r="KY19" s="248"/>
      <c r="KZ19" s="248"/>
      <c r="LA19" s="248"/>
      <c r="LB19" s="248"/>
      <c r="LC19" s="248"/>
      <c r="LD19" s="248"/>
      <c r="LE19" s="248"/>
      <c r="LF19" s="248"/>
      <c r="LG19" s="248"/>
      <c r="LH19" s="248"/>
      <c r="LI19" s="248"/>
      <c r="LJ19" s="248"/>
      <c r="LK19" s="248"/>
      <c r="LL19" s="248"/>
      <c r="LM19" s="248"/>
      <c r="LN19" s="248"/>
      <c r="LO19" s="248"/>
      <c r="LP19" s="248"/>
      <c r="LQ19" s="248"/>
      <c r="LR19" s="248"/>
      <c r="LS19" s="248"/>
      <c r="LT19" s="248"/>
      <c r="LU19" s="248"/>
      <c r="LV19" s="248"/>
      <c r="LW19" s="248"/>
      <c r="LX19" s="248"/>
      <c r="LY19" s="248"/>
      <c r="LZ19" s="248"/>
      <c r="MA19" s="248"/>
      <c r="MB19" s="248"/>
      <c r="MC19" s="248"/>
      <c r="MD19" s="248"/>
      <c r="ME19" s="248"/>
      <c r="MF19" s="248"/>
      <c r="MG19" s="248"/>
      <c r="MH19" s="248"/>
      <c r="MI19" s="248"/>
      <c r="MJ19" s="248"/>
      <c r="MK19" s="248"/>
      <c r="ML19" s="248"/>
      <c r="MM19" s="248"/>
      <c r="MN19" s="248"/>
      <c r="MO19" s="248"/>
      <c r="MP19" s="248"/>
      <c r="MQ19" s="248"/>
      <c r="MR19" s="248"/>
      <c r="MS19" s="248"/>
      <c r="MT19" s="248"/>
      <c r="MU19" s="248"/>
      <c r="MV19" s="248"/>
      <c r="MW19" s="248"/>
      <c r="MX19" s="248"/>
      <c r="MY19" s="248"/>
      <c r="MZ19" s="248"/>
      <c r="NA19" s="248"/>
      <c r="NB19" s="248"/>
      <c r="NC19" s="248"/>
      <c r="ND19" s="248"/>
      <c r="NE19" s="248"/>
      <c r="NF19" s="248"/>
      <c r="NG19" s="248"/>
      <c r="NH19" s="248"/>
      <c r="NI19" s="248"/>
      <c r="NJ19" s="248"/>
      <c r="NK19" s="248"/>
      <c r="NL19" s="248"/>
      <c r="NM19" s="248"/>
      <c r="NN19" s="248"/>
      <c r="NO19" s="248"/>
      <c r="NP19" s="248"/>
      <c r="NQ19" s="248"/>
      <c r="NR19" s="248"/>
      <c r="NS19" s="248"/>
      <c r="NT19" s="248"/>
      <c r="NU19" s="248"/>
      <c r="NV19" s="248"/>
      <c r="NW19" s="248"/>
      <c r="NX19" s="248"/>
      <c r="NY19" s="248"/>
      <c r="NZ19" s="248"/>
      <c r="OA19" s="248"/>
      <c r="OB19" s="248"/>
      <c r="OC19" s="248"/>
      <c r="OD19" s="248"/>
      <c r="OE19" s="248"/>
      <c r="OF19" s="248"/>
      <c r="OG19" s="248"/>
      <c r="OH19" s="248"/>
      <c r="OI19" s="248"/>
      <c r="OJ19" s="248"/>
      <c r="OK19" s="248"/>
      <c r="OL19" s="248"/>
      <c r="OM19" s="248"/>
      <c r="ON19" s="248"/>
      <c r="OO19" s="248"/>
      <c r="OP19" s="248"/>
      <c r="OQ19" s="248"/>
      <c r="OR19" s="248"/>
      <c r="OS19" s="248"/>
      <c r="OT19" s="248"/>
      <c r="OU19" s="248"/>
      <c r="OV19" s="248"/>
      <c r="OW19" s="248"/>
      <c r="OX19" s="248"/>
      <c r="OY19" s="248"/>
      <c r="OZ19" s="248"/>
      <c r="PA19" s="248"/>
      <c r="PB19" s="248"/>
      <c r="PC19" s="248"/>
      <c r="PD19" s="248"/>
      <c r="PE19" s="248"/>
      <c r="PF19" s="248"/>
      <c r="PG19" s="248"/>
      <c r="PH19" s="248"/>
      <c r="PI19" s="248"/>
      <c r="PJ19" s="248"/>
      <c r="PK19" s="248"/>
      <c r="PL19" s="248"/>
      <c r="PM19" s="248"/>
      <c r="PN19" s="248"/>
      <c r="PO19" s="248"/>
      <c r="PP19" s="248"/>
      <c r="PQ19" s="248"/>
      <c r="PR19" s="248"/>
      <c r="PS19" s="248"/>
      <c r="PT19" s="248"/>
      <c r="PU19" s="248"/>
      <c r="PV19" s="248"/>
      <c r="PW19" s="248"/>
      <c r="PX19" s="248"/>
      <c r="PY19" s="248"/>
      <c r="PZ19" s="248"/>
      <c r="QA19" s="248"/>
      <c r="QB19" s="248"/>
      <c r="QC19" s="248"/>
      <c r="QD19" s="248"/>
      <c r="QE19" s="248"/>
      <c r="QF19" s="248"/>
      <c r="QG19" s="248"/>
      <c r="QH19" s="248"/>
      <c r="QI19" s="248"/>
      <c r="QJ19" s="248"/>
      <c r="QK19" s="248"/>
      <c r="QL19" s="248"/>
      <c r="QM19" s="248"/>
      <c r="QN19" s="248"/>
      <c r="QO19" s="248"/>
      <c r="QP19" s="248"/>
      <c r="QQ19" s="248"/>
      <c r="QR19" s="248"/>
      <c r="QS19" s="248"/>
      <c r="QT19" s="248"/>
      <c r="QU19" s="248"/>
      <c r="QV19" s="248"/>
      <c r="QW19" s="248"/>
      <c r="QX19" s="248"/>
      <c r="QY19" s="248"/>
      <c r="QZ19" s="248"/>
      <c r="RA19" s="248"/>
      <c r="RB19" s="248"/>
      <c r="RC19" s="248"/>
      <c r="RD19" s="248"/>
      <c r="RE19" s="248"/>
      <c r="RF19" s="248"/>
      <c r="RG19" s="248"/>
      <c r="RH19" s="248"/>
      <c r="RI19" s="248"/>
      <c r="RJ19" s="248"/>
      <c r="RK19" s="248"/>
      <c r="RL19" s="248"/>
      <c r="RM19" s="248"/>
      <c r="RN19" s="248"/>
      <c r="RO19" s="248"/>
      <c r="RP19" s="248"/>
      <c r="RQ19" s="248"/>
      <c r="RR19" s="248"/>
      <c r="RS19" s="248"/>
      <c r="RT19" s="248"/>
      <c r="RU19" s="248"/>
      <c r="RV19" s="248"/>
      <c r="RW19" s="248"/>
      <c r="RX19" s="248"/>
      <c r="RY19" s="248"/>
      <c r="RZ19" s="248"/>
      <c r="SA19" s="248"/>
      <c r="SB19" s="248"/>
      <c r="SC19" s="248"/>
      <c r="SD19" s="248"/>
      <c r="SE19" s="248"/>
      <c r="SF19" s="248"/>
      <c r="SG19" s="248"/>
      <c r="SH19" s="248"/>
      <c r="SI19" s="248"/>
      <c r="SJ19" s="248"/>
      <c r="SK19" s="248"/>
      <c r="SL19" s="248"/>
      <c r="SM19" s="248"/>
      <c r="SN19" s="248"/>
      <c r="SO19" s="248"/>
      <c r="SP19" s="248"/>
      <c r="SQ19" s="248"/>
      <c r="SR19" s="248"/>
      <c r="SS19" s="248"/>
      <c r="ST19" s="248"/>
      <c r="SU19" s="248"/>
      <c r="SV19" s="248"/>
      <c r="SW19" s="248"/>
      <c r="SX19" s="248"/>
      <c r="SY19" s="248"/>
      <c r="SZ19" s="248"/>
      <c r="TA19" s="248"/>
      <c r="TB19" s="248"/>
      <c r="TC19" s="248"/>
      <c r="TD19" s="248"/>
      <c r="TE19" s="248"/>
      <c r="TF19" s="248"/>
      <c r="TG19" s="248"/>
      <c r="TH19" s="248"/>
      <c r="TI19" s="248"/>
      <c r="TJ19" s="248"/>
    </row>
    <row r="20" spans="1:530" x14ac:dyDescent="0.3">
      <c r="A20" s="152" t="s">
        <v>14</v>
      </c>
      <c r="B20" s="95" t="s">
        <v>55</v>
      </c>
      <c r="C20" s="191">
        <v>31.6</v>
      </c>
      <c r="D20" s="192">
        <v>10</v>
      </c>
      <c r="E20" s="192">
        <v>62.5</v>
      </c>
      <c r="F20" s="193">
        <v>0</v>
      </c>
      <c r="G20" s="67">
        <v>52.6</v>
      </c>
      <c r="H20" s="67">
        <v>20</v>
      </c>
      <c r="I20" s="67">
        <v>88</v>
      </c>
      <c r="J20" s="67">
        <v>100</v>
      </c>
      <c r="K20" s="191">
        <v>89.5</v>
      </c>
      <c r="L20" s="192">
        <v>88.9</v>
      </c>
      <c r="M20" s="192">
        <v>88.9</v>
      </c>
      <c r="N20" s="193">
        <v>100</v>
      </c>
      <c r="O20" s="67">
        <v>100</v>
      </c>
      <c r="P20" s="67">
        <v>100</v>
      </c>
      <c r="Q20" s="67">
        <v>100</v>
      </c>
      <c r="R20" s="67">
        <v>100</v>
      </c>
      <c r="S20" s="96">
        <v>100</v>
      </c>
      <c r="T20" s="67">
        <v>100</v>
      </c>
      <c r="U20" s="67">
        <v>100</v>
      </c>
      <c r="V20" s="67">
        <v>100</v>
      </c>
      <c r="W20" s="100" t="s">
        <v>147</v>
      </c>
      <c r="X20" s="52">
        <v>90.476190476190482</v>
      </c>
      <c r="Y20" s="105">
        <v>100</v>
      </c>
      <c r="Z20" s="68">
        <v>81.818181818181827</v>
      </c>
      <c r="AA20" s="105">
        <v>100</v>
      </c>
      <c r="AB20" s="122" t="s">
        <v>147</v>
      </c>
      <c r="AC20" s="52">
        <v>100</v>
      </c>
      <c r="AD20" s="133">
        <v>100</v>
      </c>
      <c r="AE20" s="122">
        <v>100</v>
      </c>
      <c r="AF20" s="133">
        <v>100</v>
      </c>
      <c r="AG20" s="100" t="s">
        <v>147</v>
      </c>
    </row>
    <row r="21" spans="1:530" s="94" customFormat="1" x14ac:dyDescent="0.3">
      <c r="A21" s="183" t="s">
        <v>14</v>
      </c>
      <c r="B21" s="84" t="s">
        <v>56</v>
      </c>
      <c r="C21" s="101">
        <v>0</v>
      </c>
      <c r="D21" s="86">
        <v>0</v>
      </c>
      <c r="E21" s="86">
        <v>0</v>
      </c>
      <c r="F21" s="87">
        <v>0</v>
      </c>
      <c r="G21" s="86">
        <v>0</v>
      </c>
      <c r="H21" s="86">
        <v>0</v>
      </c>
      <c r="I21" s="86">
        <v>0</v>
      </c>
      <c r="J21" s="86">
        <v>0</v>
      </c>
      <c r="K21" s="101">
        <v>17.600000000000001</v>
      </c>
      <c r="L21" s="86">
        <v>0</v>
      </c>
      <c r="M21" s="86">
        <v>37.5</v>
      </c>
      <c r="N21" s="87">
        <v>0</v>
      </c>
      <c r="O21" s="86">
        <v>73.7</v>
      </c>
      <c r="P21" s="86">
        <v>77.8</v>
      </c>
      <c r="Q21" s="86">
        <v>66.7</v>
      </c>
      <c r="R21" s="86">
        <v>100</v>
      </c>
      <c r="S21" s="101">
        <v>42.9</v>
      </c>
      <c r="T21" s="86">
        <v>44.4</v>
      </c>
      <c r="U21" s="86">
        <v>33.299999999999997</v>
      </c>
      <c r="V21" s="86">
        <v>100</v>
      </c>
      <c r="W21" s="90" t="s">
        <v>147</v>
      </c>
      <c r="X21" s="102">
        <v>36.799999999999997</v>
      </c>
      <c r="Y21" s="92">
        <v>55.555555555555557</v>
      </c>
      <c r="Z21" s="92">
        <v>22.2</v>
      </c>
      <c r="AA21" s="107">
        <v>0</v>
      </c>
      <c r="AB21" s="89" t="s">
        <v>147</v>
      </c>
      <c r="AC21" s="102">
        <v>45.5</v>
      </c>
      <c r="AD21" s="89">
        <v>45.5</v>
      </c>
      <c r="AE21" s="89">
        <v>60</v>
      </c>
      <c r="AF21" s="234">
        <v>36.4</v>
      </c>
      <c r="AG21" s="90" t="s">
        <v>147</v>
      </c>
      <c r="AH21" s="248"/>
      <c r="AI21" s="248"/>
      <c r="AJ21" s="248"/>
      <c r="AK21" s="248"/>
      <c r="AL21" s="248"/>
      <c r="AM21" s="248"/>
      <c r="AN21" s="248"/>
      <c r="AO21" s="248"/>
      <c r="AP21" s="248"/>
      <c r="AQ21" s="248"/>
      <c r="AR21" s="248"/>
      <c r="AS21" s="248"/>
      <c r="AT21" s="248"/>
      <c r="AU21" s="248"/>
      <c r="AV21" s="248"/>
      <c r="AW21" s="248"/>
      <c r="AX21" s="248"/>
      <c r="AY21" s="248"/>
      <c r="AZ21" s="248"/>
      <c r="BA21" s="248"/>
      <c r="BB21" s="248"/>
      <c r="BC21" s="248"/>
      <c r="BD21" s="248"/>
      <c r="BE21" s="248"/>
      <c r="BF21" s="248"/>
      <c r="BG21" s="248"/>
      <c r="BH21" s="248"/>
      <c r="BI21" s="248"/>
      <c r="BJ21" s="248"/>
      <c r="BK21" s="248"/>
      <c r="BL21" s="248"/>
      <c r="BM21" s="248"/>
      <c r="BN21" s="248"/>
      <c r="BO21" s="248"/>
      <c r="BP21" s="248"/>
      <c r="BQ21" s="248"/>
      <c r="BR21" s="248"/>
      <c r="BS21" s="248"/>
      <c r="BT21" s="248"/>
      <c r="BU21" s="248"/>
      <c r="BV21" s="248"/>
      <c r="BW21" s="248"/>
      <c r="BX21" s="248"/>
      <c r="BY21" s="248"/>
      <c r="BZ21" s="248"/>
      <c r="CA21" s="248"/>
      <c r="CB21" s="248"/>
      <c r="CC21" s="248"/>
      <c r="CD21" s="248"/>
      <c r="CE21" s="248"/>
      <c r="CF21" s="248"/>
      <c r="CG21" s="248"/>
      <c r="CH21" s="248"/>
      <c r="CI21" s="248"/>
      <c r="CJ21" s="248"/>
      <c r="CK21" s="248"/>
      <c r="CL21" s="248"/>
      <c r="CM21" s="248"/>
      <c r="CN21" s="248"/>
      <c r="CO21" s="248"/>
      <c r="CP21" s="248"/>
      <c r="CQ21" s="248"/>
      <c r="CR21" s="248"/>
      <c r="CS21" s="248"/>
      <c r="CT21" s="248"/>
      <c r="CU21" s="248"/>
      <c r="CV21" s="248"/>
      <c r="CW21" s="248"/>
      <c r="CX21" s="248"/>
      <c r="CY21" s="248"/>
      <c r="CZ21" s="248"/>
      <c r="DA21" s="248"/>
      <c r="DB21" s="248"/>
      <c r="DC21" s="248"/>
      <c r="DD21" s="248"/>
      <c r="DE21" s="248"/>
      <c r="DF21" s="248"/>
      <c r="DG21" s="248"/>
      <c r="DH21" s="248"/>
      <c r="DI21" s="248"/>
      <c r="DJ21" s="248"/>
      <c r="DK21" s="248"/>
      <c r="DL21" s="248"/>
      <c r="DM21" s="248"/>
      <c r="DN21" s="248"/>
      <c r="DO21" s="248"/>
      <c r="DP21" s="248"/>
      <c r="DQ21" s="248"/>
      <c r="DR21" s="248"/>
      <c r="DS21" s="248"/>
      <c r="DT21" s="248"/>
      <c r="DU21" s="248"/>
      <c r="DV21" s="248"/>
      <c r="DW21" s="248"/>
      <c r="DX21" s="248"/>
      <c r="DY21" s="248"/>
      <c r="DZ21" s="248"/>
      <c r="EA21" s="248"/>
      <c r="EB21" s="248"/>
      <c r="EC21" s="248"/>
      <c r="ED21" s="248"/>
      <c r="EE21" s="248"/>
      <c r="EF21" s="248"/>
      <c r="EG21" s="248"/>
      <c r="EH21" s="248"/>
      <c r="EI21" s="248"/>
      <c r="EJ21" s="248"/>
      <c r="EK21" s="248"/>
      <c r="EL21" s="248"/>
      <c r="EM21" s="248"/>
      <c r="EN21" s="248"/>
      <c r="EO21" s="248"/>
      <c r="EP21" s="248"/>
      <c r="EQ21" s="248"/>
      <c r="ER21" s="248"/>
      <c r="ES21" s="248"/>
      <c r="ET21" s="248"/>
      <c r="EU21" s="248"/>
      <c r="EV21" s="248"/>
      <c r="EW21" s="248"/>
      <c r="EX21" s="248"/>
      <c r="EY21" s="248"/>
      <c r="EZ21" s="248"/>
      <c r="FA21" s="248"/>
      <c r="FB21" s="248"/>
      <c r="FC21" s="248"/>
      <c r="FD21" s="248"/>
      <c r="FE21" s="248"/>
      <c r="FF21" s="248"/>
      <c r="FG21" s="248"/>
      <c r="FH21" s="248"/>
      <c r="FI21" s="248"/>
      <c r="FJ21" s="248"/>
      <c r="FK21" s="248"/>
      <c r="FL21" s="248"/>
      <c r="FM21" s="248"/>
      <c r="FN21" s="248"/>
      <c r="FO21" s="248"/>
      <c r="FP21" s="248"/>
      <c r="FQ21" s="248"/>
      <c r="FR21" s="248"/>
      <c r="FS21" s="248"/>
      <c r="FT21" s="248"/>
      <c r="FU21" s="248"/>
      <c r="FV21" s="248"/>
      <c r="FW21" s="248"/>
      <c r="FX21" s="248"/>
      <c r="FY21" s="248"/>
      <c r="FZ21" s="248"/>
      <c r="GA21" s="248"/>
      <c r="GB21" s="248"/>
      <c r="GC21" s="248"/>
      <c r="GD21" s="248"/>
      <c r="GE21" s="248"/>
      <c r="GF21" s="248"/>
      <c r="GG21" s="248"/>
      <c r="GH21" s="248"/>
      <c r="GI21" s="248"/>
      <c r="GJ21" s="248"/>
      <c r="GK21" s="248"/>
      <c r="GL21" s="248"/>
      <c r="GM21" s="248"/>
      <c r="GN21" s="248"/>
      <c r="GO21" s="248"/>
      <c r="GP21" s="248"/>
      <c r="GQ21" s="248"/>
      <c r="GR21" s="248"/>
      <c r="GS21" s="248"/>
      <c r="GT21" s="248"/>
      <c r="GU21" s="248"/>
      <c r="GV21" s="248"/>
      <c r="GW21" s="248"/>
      <c r="GX21" s="248"/>
      <c r="GY21" s="248"/>
      <c r="GZ21" s="248"/>
      <c r="HA21" s="248"/>
      <c r="HB21" s="248"/>
      <c r="HC21" s="248"/>
      <c r="HD21" s="248"/>
      <c r="HE21" s="248"/>
      <c r="HF21" s="248"/>
      <c r="HG21" s="248"/>
      <c r="HH21" s="248"/>
      <c r="HI21" s="248"/>
      <c r="HJ21" s="248"/>
      <c r="HK21" s="248"/>
      <c r="HL21" s="248"/>
      <c r="HM21" s="248"/>
      <c r="HN21" s="248"/>
      <c r="HO21" s="248"/>
      <c r="HP21" s="248"/>
      <c r="HQ21" s="248"/>
      <c r="HR21" s="248"/>
      <c r="HS21" s="248"/>
      <c r="HT21" s="248"/>
      <c r="HU21" s="248"/>
      <c r="HV21" s="248"/>
      <c r="HW21" s="248"/>
      <c r="HX21" s="248"/>
      <c r="HY21" s="248"/>
      <c r="HZ21" s="248"/>
      <c r="IA21" s="248"/>
      <c r="IB21" s="248"/>
      <c r="IC21" s="248"/>
      <c r="ID21" s="248"/>
      <c r="IE21" s="248"/>
      <c r="IF21" s="248"/>
      <c r="IG21" s="248"/>
      <c r="IH21" s="248"/>
      <c r="II21" s="248"/>
      <c r="IJ21" s="248"/>
      <c r="IK21" s="248"/>
      <c r="IL21" s="248"/>
      <c r="IM21" s="248"/>
      <c r="IN21" s="248"/>
      <c r="IO21" s="248"/>
      <c r="IP21" s="248"/>
      <c r="IQ21" s="248"/>
      <c r="IR21" s="248"/>
      <c r="IS21" s="248"/>
      <c r="IT21" s="248"/>
      <c r="IU21" s="248"/>
      <c r="IV21" s="248"/>
      <c r="IW21" s="248"/>
      <c r="IX21" s="248"/>
      <c r="IY21" s="248"/>
      <c r="IZ21" s="248"/>
      <c r="JA21" s="248"/>
      <c r="JB21" s="248"/>
      <c r="JC21" s="248"/>
      <c r="JD21" s="248"/>
      <c r="JE21" s="248"/>
      <c r="JF21" s="248"/>
      <c r="JG21" s="248"/>
      <c r="JH21" s="248"/>
      <c r="JI21" s="248"/>
      <c r="JJ21" s="248"/>
      <c r="JK21" s="248"/>
      <c r="JL21" s="248"/>
      <c r="JM21" s="248"/>
      <c r="JN21" s="248"/>
      <c r="JO21" s="248"/>
      <c r="JP21" s="248"/>
      <c r="JQ21" s="248"/>
      <c r="JR21" s="248"/>
      <c r="JS21" s="248"/>
      <c r="JT21" s="248"/>
      <c r="JU21" s="248"/>
      <c r="JV21" s="248"/>
      <c r="JW21" s="248"/>
      <c r="JX21" s="248"/>
      <c r="JY21" s="248"/>
      <c r="JZ21" s="248"/>
      <c r="KA21" s="248"/>
      <c r="KB21" s="248"/>
      <c r="KC21" s="248"/>
      <c r="KD21" s="248"/>
      <c r="KE21" s="248"/>
      <c r="KF21" s="248"/>
      <c r="KG21" s="248"/>
      <c r="KH21" s="248"/>
      <c r="KI21" s="248"/>
      <c r="KJ21" s="248"/>
      <c r="KK21" s="248"/>
      <c r="KL21" s="248"/>
      <c r="KM21" s="248"/>
      <c r="KN21" s="248"/>
      <c r="KO21" s="248"/>
      <c r="KP21" s="248"/>
      <c r="KQ21" s="248"/>
      <c r="KR21" s="248"/>
      <c r="KS21" s="248"/>
      <c r="KT21" s="248"/>
      <c r="KU21" s="248"/>
      <c r="KV21" s="248"/>
      <c r="KW21" s="248"/>
      <c r="KX21" s="248"/>
      <c r="KY21" s="248"/>
      <c r="KZ21" s="248"/>
      <c r="LA21" s="248"/>
      <c r="LB21" s="248"/>
      <c r="LC21" s="248"/>
      <c r="LD21" s="248"/>
      <c r="LE21" s="248"/>
      <c r="LF21" s="248"/>
      <c r="LG21" s="248"/>
      <c r="LH21" s="248"/>
      <c r="LI21" s="248"/>
      <c r="LJ21" s="248"/>
      <c r="LK21" s="248"/>
      <c r="LL21" s="248"/>
      <c r="LM21" s="248"/>
      <c r="LN21" s="248"/>
      <c r="LO21" s="248"/>
      <c r="LP21" s="248"/>
      <c r="LQ21" s="248"/>
      <c r="LR21" s="248"/>
      <c r="LS21" s="248"/>
      <c r="LT21" s="248"/>
      <c r="LU21" s="248"/>
      <c r="LV21" s="248"/>
      <c r="LW21" s="248"/>
      <c r="LX21" s="248"/>
      <c r="LY21" s="248"/>
      <c r="LZ21" s="248"/>
      <c r="MA21" s="248"/>
      <c r="MB21" s="248"/>
      <c r="MC21" s="248"/>
      <c r="MD21" s="248"/>
      <c r="ME21" s="248"/>
      <c r="MF21" s="248"/>
      <c r="MG21" s="248"/>
      <c r="MH21" s="248"/>
      <c r="MI21" s="248"/>
      <c r="MJ21" s="248"/>
      <c r="MK21" s="248"/>
      <c r="ML21" s="248"/>
      <c r="MM21" s="248"/>
      <c r="MN21" s="248"/>
      <c r="MO21" s="248"/>
      <c r="MP21" s="248"/>
      <c r="MQ21" s="248"/>
      <c r="MR21" s="248"/>
      <c r="MS21" s="248"/>
      <c r="MT21" s="248"/>
      <c r="MU21" s="248"/>
      <c r="MV21" s="248"/>
      <c r="MW21" s="248"/>
      <c r="MX21" s="248"/>
      <c r="MY21" s="248"/>
      <c r="MZ21" s="248"/>
      <c r="NA21" s="248"/>
      <c r="NB21" s="248"/>
      <c r="NC21" s="248"/>
      <c r="ND21" s="248"/>
      <c r="NE21" s="248"/>
      <c r="NF21" s="248"/>
      <c r="NG21" s="248"/>
      <c r="NH21" s="248"/>
      <c r="NI21" s="248"/>
      <c r="NJ21" s="248"/>
      <c r="NK21" s="248"/>
      <c r="NL21" s="248"/>
      <c r="NM21" s="248"/>
      <c r="NN21" s="248"/>
      <c r="NO21" s="248"/>
      <c r="NP21" s="248"/>
      <c r="NQ21" s="248"/>
      <c r="NR21" s="248"/>
      <c r="NS21" s="248"/>
      <c r="NT21" s="248"/>
      <c r="NU21" s="248"/>
      <c r="NV21" s="248"/>
      <c r="NW21" s="248"/>
      <c r="NX21" s="248"/>
      <c r="NY21" s="248"/>
      <c r="NZ21" s="248"/>
      <c r="OA21" s="248"/>
      <c r="OB21" s="248"/>
      <c r="OC21" s="248"/>
      <c r="OD21" s="248"/>
      <c r="OE21" s="248"/>
      <c r="OF21" s="248"/>
      <c r="OG21" s="248"/>
      <c r="OH21" s="248"/>
      <c r="OI21" s="248"/>
      <c r="OJ21" s="248"/>
      <c r="OK21" s="248"/>
      <c r="OL21" s="248"/>
      <c r="OM21" s="248"/>
      <c r="ON21" s="248"/>
      <c r="OO21" s="248"/>
      <c r="OP21" s="248"/>
      <c r="OQ21" s="248"/>
      <c r="OR21" s="248"/>
      <c r="OS21" s="248"/>
      <c r="OT21" s="248"/>
      <c r="OU21" s="248"/>
      <c r="OV21" s="248"/>
      <c r="OW21" s="248"/>
      <c r="OX21" s="248"/>
      <c r="OY21" s="248"/>
      <c r="OZ21" s="248"/>
      <c r="PA21" s="248"/>
      <c r="PB21" s="248"/>
      <c r="PC21" s="248"/>
      <c r="PD21" s="248"/>
      <c r="PE21" s="248"/>
      <c r="PF21" s="248"/>
      <c r="PG21" s="248"/>
      <c r="PH21" s="248"/>
      <c r="PI21" s="248"/>
      <c r="PJ21" s="248"/>
      <c r="PK21" s="248"/>
      <c r="PL21" s="248"/>
      <c r="PM21" s="248"/>
      <c r="PN21" s="248"/>
      <c r="PO21" s="248"/>
      <c r="PP21" s="248"/>
      <c r="PQ21" s="248"/>
      <c r="PR21" s="248"/>
      <c r="PS21" s="248"/>
      <c r="PT21" s="248"/>
      <c r="PU21" s="248"/>
      <c r="PV21" s="248"/>
      <c r="PW21" s="248"/>
      <c r="PX21" s="248"/>
      <c r="PY21" s="248"/>
      <c r="PZ21" s="248"/>
      <c r="QA21" s="248"/>
      <c r="QB21" s="248"/>
      <c r="QC21" s="248"/>
      <c r="QD21" s="248"/>
      <c r="QE21" s="248"/>
      <c r="QF21" s="248"/>
      <c r="QG21" s="248"/>
      <c r="QH21" s="248"/>
      <c r="QI21" s="248"/>
      <c r="QJ21" s="248"/>
      <c r="QK21" s="248"/>
      <c r="QL21" s="248"/>
      <c r="QM21" s="248"/>
      <c r="QN21" s="248"/>
      <c r="QO21" s="248"/>
      <c r="QP21" s="248"/>
      <c r="QQ21" s="248"/>
      <c r="QR21" s="248"/>
      <c r="QS21" s="248"/>
      <c r="QT21" s="248"/>
      <c r="QU21" s="248"/>
      <c r="QV21" s="248"/>
      <c r="QW21" s="248"/>
      <c r="QX21" s="248"/>
      <c r="QY21" s="248"/>
      <c r="QZ21" s="248"/>
      <c r="RA21" s="248"/>
      <c r="RB21" s="248"/>
      <c r="RC21" s="248"/>
      <c r="RD21" s="248"/>
      <c r="RE21" s="248"/>
      <c r="RF21" s="248"/>
      <c r="RG21" s="248"/>
      <c r="RH21" s="248"/>
      <c r="RI21" s="248"/>
      <c r="RJ21" s="248"/>
      <c r="RK21" s="248"/>
      <c r="RL21" s="248"/>
      <c r="RM21" s="248"/>
      <c r="RN21" s="248"/>
      <c r="RO21" s="248"/>
      <c r="RP21" s="248"/>
      <c r="RQ21" s="248"/>
      <c r="RR21" s="248"/>
      <c r="RS21" s="248"/>
      <c r="RT21" s="248"/>
      <c r="RU21" s="248"/>
      <c r="RV21" s="248"/>
      <c r="RW21" s="248"/>
      <c r="RX21" s="248"/>
      <c r="RY21" s="248"/>
      <c r="RZ21" s="248"/>
      <c r="SA21" s="248"/>
      <c r="SB21" s="248"/>
      <c r="SC21" s="248"/>
      <c r="SD21" s="248"/>
      <c r="SE21" s="248"/>
      <c r="SF21" s="248"/>
      <c r="SG21" s="248"/>
      <c r="SH21" s="248"/>
      <c r="SI21" s="248"/>
      <c r="SJ21" s="248"/>
      <c r="SK21" s="248"/>
      <c r="SL21" s="248"/>
      <c r="SM21" s="248"/>
      <c r="SN21" s="248"/>
      <c r="SO21" s="248"/>
      <c r="SP21" s="248"/>
      <c r="SQ21" s="248"/>
      <c r="SR21" s="248"/>
      <c r="SS21" s="248"/>
      <c r="ST21" s="248"/>
      <c r="SU21" s="248"/>
      <c r="SV21" s="248"/>
      <c r="SW21" s="248"/>
      <c r="SX21" s="248"/>
      <c r="SY21" s="248"/>
      <c r="SZ21" s="248"/>
      <c r="TA21" s="248"/>
      <c r="TB21" s="248"/>
      <c r="TC21" s="248"/>
      <c r="TD21" s="248"/>
      <c r="TE21" s="248"/>
      <c r="TF21" s="248"/>
      <c r="TG21" s="248"/>
      <c r="TH21" s="248"/>
      <c r="TI21" s="248"/>
      <c r="TJ21" s="248"/>
    </row>
    <row r="22" spans="1:530" x14ac:dyDescent="0.3">
      <c r="A22" s="152" t="s">
        <v>15</v>
      </c>
      <c r="B22" s="95" t="s">
        <v>55</v>
      </c>
      <c r="C22" s="191">
        <v>0</v>
      </c>
      <c r="D22" s="192">
        <v>0</v>
      </c>
      <c r="E22" s="192">
        <v>0</v>
      </c>
      <c r="F22" s="193">
        <v>0</v>
      </c>
      <c r="G22" s="67">
        <v>28.6</v>
      </c>
      <c r="H22" s="67">
        <v>25</v>
      </c>
      <c r="I22" s="67">
        <v>29</v>
      </c>
      <c r="J22" s="67">
        <v>50</v>
      </c>
      <c r="K22" s="191">
        <v>71.400000000000006</v>
      </c>
      <c r="L22" s="192">
        <v>50</v>
      </c>
      <c r="M22" s="192">
        <v>85.7</v>
      </c>
      <c r="N22" s="193">
        <v>100</v>
      </c>
      <c r="O22" s="67">
        <v>96.4</v>
      </c>
      <c r="P22" s="67">
        <v>100</v>
      </c>
      <c r="Q22" s="67">
        <v>92.9</v>
      </c>
      <c r="R22" s="67">
        <v>100</v>
      </c>
      <c r="S22" s="96">
        <v>48.1</v>
      </c>
      <c r="T22" s="67">
        <v>100</v>
      </c>
      <c r="U22" s="67">
        <v>92.9</v>
      </c>
      <c r="V22" s="67">
        <v>100</v>
      </c>
      <c r="W22" s="100" t="s">
        <v>147</v>
      </c>
      <c r="X22" s="104">
        <v>70</v>
      </c>
      <c r="Y22" s="68">
        <v>66.666666666666657</v>
      </c>
      <c r="Z22" s="68">
        <v>68.75</v>
      </c>
      <c r="AA22" s="105">
        <v>100</v>
      </c>
      <c r="AB22" s="122" t="s">
        <v>147</v>
      </c>
      <c r="AC22" s="104">
        <v>100</v>
      </c>
      <c r="AD22" s="122">
        <v>100</v>
      </c>
      <c r="AE22" s="122">
        <v>100</v>
      </c>
      <c r="AF22" s="133">
        <v>100</v>
      </c>
      <c r="AG22" s="100" t="s">
        <v>147</v>
      </c>
    </row>
    <row r="23" spans="1:530" s="94" customFormat="1" x14ac:dyDescent="0.3">
      <c r="A23" s="183" t="s">
        <v>15</v>
      </c>
      <c r="B23" s="84" t="s">
        <v>56</v>
      </c>
      <c r="C23" s="101">
        <v>0</v>
      </c>
      <c r="D23" s="86">
        <v>0</v>
      </c>
      <c r="E23" s="86">
        <v>0</v>
      </c>
      <c r="F23" s="87">
        <v>0</v>
      </c>
      <c r="G23" s="86">
        <v>0</v>
      </c>
      <c r="H23" s="86">
        <v>0</v>
      </c>
      <c r="I23" s="86">
        <v>0</v>
      </c>
      <c r="J23" s="86">
        <v>0</v>
      </c>
      <c r="K23" s="101">
        <v>15</v>
      </c>
      <c r="L23" s="86">
        <v>16.666666666666664</v>
      </c>
      <c r="M23" s="89">
        <v>8.3333333333333321</v>
      </c>
      <c r="N23" s="87">
        <v>50</v>
      </c>
      <c r="O23" s="86">
        <v>37</v>
      </c>
      <c r="P23" s="86">
        <v>58.3</v>
      </c>
      <c r="Q23" s="86">
        <v>15.4</v>
      </c>
      <c r="R23" s="86">
        <v>50</v>
      </c>
      <c r="S23" s="101">
        <v>46.4</v>
      </c>
      <c r="T23" s="86">
        <v>66.7</v>
      </c>
      <c r="U23" s="86">
        <v>30.8</v>
      </c>
      <c r="V23" s="86">
        <v>50</v>
      </c>
      <c r="W23" s="90" t="s">
        <v>147</v>
      </c>
      <c r="X23" s="102">
        <v>9.1999999999999993</v>
      </c>
      <c r="Y23" s="107">
        <v>0</v>
      </c>
      <c r="Z23" s="92">
        <v>18.2</v>
      </c>
      <c r="AA23" s="107">
        <v>0</v>
      </c>
      <c r="AB23" s="89" t="s">
        <v>147</v>
      </c>
      <c r="AC23" s="102">
        <v>75.8</v>
      </c>
      <c r="AD23" s="234">
        <v>93.3</v>
      </c>
      <c r="AE23" s="89">
        <v>62.5</v>
      </c>
      <c r="AF23" s="234">
        <v>50</v>
      </c>
      <c r="AG23" s="90" t="s">
        <v>147</v>
      </c>
      <c r="AH23" s="248"/>
      <c r="AI23" s="248"/>
      <c r="AJ23" s="248"/>
      <c r="AK23" s="248"/>
      <c r="AL23" s="248"/>
      <c r="AM23" s="248"/>
      <c r="AN23" s="248"/>
      <c r="AO23" s="248"/>
      <c r="AP23" s="248"/>
      <c r="AQ23" s="248"/>
      <c r="AR23" s="248"/>
      <c r="AS23" s="248"/>
      <c r="AT23" s="248"/>
      <c r="AU23" s="248"/>
      <c r="AV23" s="248"/>
      <c r="AW23" s="248"/>
      <c r="AX23" s="248"/>
      <c r="AY23" s="248"/>
      <c r="AZ23" s="248"/>
      <c r="BA23" s="248"/>
      <c r="BB23" s="248"/>
      <c r="BC23" s="248"/>
      <c r="BD23" s="248"/>
      <c r="BE23" s="248"/>
      <c r="BF23" s="248"/>
      <c r="BG23" s="248"/>
      <c r="BH23" s="248"/>
      <c r="BI23" s="248"/>
      <c r="BJ23" s="248"/>
      <c r="BK23" s="248"/>
      <c r="BL23" s="248"/>
      <c r="BM23" s="248"/>
      <c r="BN23" s="248"/>
      <c r="BO23" s="248"/>
      <c r="BP23" s="248"/>
      <c r="BQ23" s="248"/>
      <c r="BR23" s="248"/>
      <c r="BS23" s="248"/>
      <c r="BT23" s="248"/>
      <c r="BU23" s="248"/>
      <c r="BV23" s="248"/>
      <c r="BW23" s="248"/>
      <c r="BX23" s="248"/>
      <c r="BY23" s="248"/>
      <c r="BZ23" s="248"/>
      <c r="CA23" s="248"/>
      <c r="CB23" s="248"/>
      <c r="CC23" s="248"/>
      <c r="CD23" s="248"/>
      <c r="CE23" s="248"/>
      <c r="CF23" s="248"/>
      <c r="CG23" s="248"/>
      <c r="CH23" s="248"/>
      <c r="CI23" s="248"/>
      <c r="CJ23" s="248"/>
      <c r="CK23" s="248"/>
      <c r="CL23" s="248"/>
      <c r="CM23" s="248"/>
      <c r="CN23" s="248"/>
      <c r="CO23" s="248"/>
      <c r="CP23" s="248"/>
      <c r="CQ23" s="248"/>
      <c r="CR23" s="248"/>
      <c r="CS23" s="248"/>
      <c r="CT23" s="248"/>
      <c r="CU23" s="248"/>
      <c r="CV23" s="248"/>
      <c r="CW23" s="248"/>
      <c r="CX23" s="248"/>
      <c r="CY23" s="248"/>
      <c r="CZ23" s="248"/>
      <c r="DA23" s="248"/>
      <c r="DB23" s="248"/>
      <c r="DC23" s="248"/>
      <c r="DD23" s="248"/>
      <c r="DE23" s="248"/>
      <c r="DF23" s="248"/>
      <c r="DG23" s="248"/>
      <c r="DH23" s="248"/>
      <c r="DI23" s="248"/>
      <c r="DJ23" s="248"/>
      <c r="DK23" s="248"/>
      <c r="DL23" s="248"/>
      <c r="DM23" s="248"/>
      <c r="DN23" s="248"/>
      <c r="DO23" s="248"/>
      <c r="DP23" s="248"/>
      <c r="DQ23" s="248"/>
      <c r="DR23" s="248"/>
      <c r="DS23" s="248"/>
      <c r="DT23" s="248"/>
      <c r="DU23" s="248"/>
      <c r="DV23" s="248"/>
      <c r="DW23" s="248"/>
      <c r="DX23" s="248"/>
      <c r="DY23" s="248"/>
      <c r="DZ23" s="248"/>
      <c r="EA23" s="248"/>
      <c r="EB23" s="248"/>
      <c r="EC23" s="248"/>
      <c r="ED23" s="248"/>
      <c r="EE23" s="248"/>
      <c r="EF23" s="248"/>
      <c r="EG23" s="248"/>
      <c r="EH23" s="248"/>
      <c r="EI23" s="248"/>
      <c r="EJ23" s="248"/>
      <c r="EK23" s="248"/>
      <c r="EL23" s="248"/>
      <c r="EM23" s="248"/>
      <c r="EN23" s="248"/>
      <c r="EO23" s="248"/>
      <c r="EP23" s="248"/>
      <c r="EQ23" s="248"/>
      <c r="ER23" s="248"/>
      <c r="ES23" s="248"/>
      <c r="ET23" s="248"/>
      <c r="EU23" s="248"/>
      <c r="EV23" s="248"/>
      <c r="EW23" s="248"/>
      <c r="EX23" s="248"/>
      <c r="EY23" s="248"/>
      <c r="EZ23" s="248"/>
      <c r="FA23" s="248"/>
      <c r="FB23" s="248"/>
      <c r="FC23" s="248"/>
      <c r="FD23" s="248"/>
      <c r="FE23" s="248"/>
      <c r="FF23" s="248"/>
      <c r="FG23" s="248"/>
      <c r="FH23" s="248"/>
      <c r="FI23" s="248"/>
      <c r="FJ23" s="248"/>
      <c r="FK23" s="248"/>
      <c r="FL23" s="248"/>
      <c r="FM23" s="248"/>
      <c r="FN23" s="248"/>
      <c r="FO23" s="248"/>
      <c r="FP23" s="248"/>
      <c r="FQ23" s="248"/>
      <c r="FR23" s="248"/>
      <c r="FS23" s="248"/>
      <c r="FT23" s="248"/>
      <c r="FU23" s="248"/>
      <c r="FV23" s="248"/>
      <c r="FW23" s="248"/>
      <c r="FX23" s="248"/>
      <c r="FY23" s="248"/>
      <c r="FZ23" s="248"/>
      <c r="GA23" s="248"/>
      <c r="GB23" s="248"/>
      <c r="GC23" s="248"/>
      <c r="GD23" s="248"/>
      <c r="GE23" s="248"/>
      <c r="GF23" s="248"/>
      <c r="GG23" s="248"/>
      <c r="GH23" s="248"/>
      <c r="GI23" s="248"/>
      <c r="GJ23" s="248"/>
      <c r="GK23" s="248"/>
      <c r="GL23" s="248"/>
      <c r="GM23" s="248"/>
      <c r="GN23" s="248"/>
      <c r="GO23" s="248"/>
      <c r="GP23" s="248"/>
      <c r="GQ23" s="248"/>
      <c r="GR23" s="248"/>
      <c r="GS23" s="248"/>
      <c r="GT23" s="248"/>
      <c r="GU23" s="248"/>
      <c r="GV23" s="248"/>
      <c r="GW23" s="248"/>
      <c r="GX23" s="248"/>
      <c r="GY23" s="248"/>
      <c r="GZ23" s="248"/>
      <c r="HA23" s="248"/>
      <c r="HB23" s="248"/>
      <c r="HC23" s="248"/>
      <c r="HD23" s="248"/>
      <c r="HE23" s="248"/>
      <c r="HF23" s="248"/>
      <c r="HG23" s="248"/>
      <c r="HH23" s="248"/>
      <c r="HI23" s="248"/>
      <c r="HJ23" s="248"/>
      <c r="HK23" s="248"/>
      <c r="HL23" s="248"/>
      <c r="HM23" s="248"/>
      <c r="HN23" s="248"/>
      <c r="HO23" s="248"/>
      <c r="HP23" s="248"/>
      <c r="HQ23" s="248"/>
      <c r="HR23" s="248"/>
      <c r="HS23" s="248"/>
      <c r="HT23" s="248"/>
      <c r="HU23" s="248"/>
      <c r="HV23" s="248"/>
      <c r="HW23" s="248"/>
      <c r="HX23" s="248"/>
      <c r="HY23" s="248"/>
      <c r="HZ23" s="248"/>
      <c r="IA23" s="248"/>
      <c r="IB23" s="248"/>
      <c r="IC23" s="248"/>
      <c r="ID23" s="248"/>
      <c r="IE23" s="248"/>
      <c r="IF23" s="248"/>
      <c r="IG23" s="248"/>
      <c r="IH23" s="248"/>
      <c r="II23" s="248"/>
      <c r="IJ23" s="248"/>
      <c r="IK23" s="248"/>
      <c r="IL23" s="248"/>
      <c r="IM23" s="248"/>
      <c r="IN23" s="248"/>
      <c r="IO23" s="248"/>
      <c r="IP23" s="248"/>
      <c r="IQ23" s="248"/>
      <c r="IR23" s="248"/>
      <c r="IS23" s="248"/>
      <c r="IT23" s="248"/>
      <c r="IU23" s="248"/>
      <c r="IV23" s="248"/>
      <c r="IW23" s="248"/>
      <c r="IX23" s="248"/>
      <c r="IY23" s="248"/>
      <c r="IZ23" s="248"/>
      <c r="JA23" s="248"/>
      <c r="JB23" s="248"/>
      <c r="JC23" s="248"/>
      <c r="JD23" s="248"/>
      <c r="JE23" s="248"/>
      <c r="JF23" s="248"/>
      <c r="JG23" s="248"/>
      <c r="JH23" s="248"/>
      <c r="JI23" s="248"/>
      <c r="JJ23" s="248"/>
      <c r="JK23" s="248"/>
      <c r="JL23" s="248"/>
      <c r="JM23" s="248"/>
      <c r="JN23" s="248"/>
      <c r="JO23" s="248"/>
      <c r="JP23" s="248"/>
      <c r="JQ23" s="248"/>
      <c r="JR23" s="248"/>
      <c r="JS23" s="248"/>
      <c r="JT23" s="248"/>
      <c r="JU23" s="248"/>
      <c r="JV23" s="248"/>
      <c r="JW23" s="248"/>
      <c r="JX23" s="248"/>
      <c r="JY23" s="248"/>
      <c r="JZ23" s="248"/>
      <c r="KA23" s="248"/>
      <c r="KB23" s="248"/>
      <c r="KC23" s="248"/>
      <c r="KD23" s="248"/>
      <c r="KE23" s="248"/>
      <c r="KF23" s="248"/>
      <c r="KG23" s="248"/>
      <c r="KH23" s="248"/>
      <c r="KI23" s="248"/>
      <c r="KJ23" s="248"/>
      <c r="KK23" s="248"/>
      <c r="KL23" s="248"/>
      <c r="KM23" s="248"/>
      <c r="KN23" s="248"/>
      <c r="KO23" s="248"/>
      <c r="KP23" s="248"/>
      <c r="KQ23" s="248"/>
      <c r="KR23" s="248"/>
      <c r="KS23" s="248"/>
      <c r="KT23" s="248"/>
      <c r="KU23" s="248"/>
      <c r="KV23" s="248"/>
      <c r="KW23" s="248"/>
      <c r="KX23" s="248"/>
      <c r="KY23" s="248"/>
      <c r="KZ23" s="248"/>
      <c r="LA23" s="248"/>
      <c r="LB23" s="248"/>
      <c r="LC23" s="248"/>
      <c r="LD23" s="248"/>
      <c r="LE23" s="248"/>
      <c r="LF23" s="248"/>
      <c r="LG23" s="248"/>
      <c r="LH23" s="248"/>
      <c r="LI23" s="248"/>
      <c r="LJ23" s="248"/>
      <c r="LK23" s="248"/>
      <c r="LL23" s="248"/>
      <c r="LM23" s="248"/>
      <c r="LN23" s="248"/>
      <c r="LO23" s="248"/>
      <c r="LP23" s="248"/>
      <c r="LQ23" s="248"/>
      <c r="LR23" s="248"/>
      <c r="LS23" s="248"/>
      <c r="LT23" s="248"/>
      <c r="LU23" s="248"/>
      <c r="LV23" s="248"/>
      <c r="LW23" s="248"/>
      <c r="LX23" s="248"/>
      <c r="LY23" s="248"/>
      <c r="LZ23" s="248"/>
      <c r="MA23" s="248"/>
      <c r="MB23" s="248"/>
      <c r="MC23" s="248"/>
      <c r="MD23" s="248"/>
      <c r="ME23" s="248"/>
      <c r="MF23" s="248"/>
      <c r="MG23" s="248"/>
      <c r="MH23" s="248"/>
      <c r="MI23" s="248"/>
      <c r="MJ23" s="248"/>
      <c r="MK23" s="248"/>
      <c r="ML23" s="248"/>
      <c r="MM23" s="248"/>
      <c r="MN23" s="248"/>
      <c r="MO23" s="248"/>
      <c r="MP23" s="248"/>
      <c r="MQ23" s="248"/>
      <c r="MR23" s="248"/>
      <c r="MS23" s="248"/>
      <c r="MT23" s="248"/>
      <c r="MU23" s="248"/>
      <c r="MV23" s="248"/>
      <c r="MW23" s="248"/>
      <c r="MX23" s="248"/>
      <c r="MY23" s="248"/>
      <c r="MZ23" s="248"/>
      <c r="NA23" s="248"/>
      <c r="NB23" s="248"/>
      <c r="NC23" s="248"/>
      <c r="ND23" s="248"/>
      <c r="NE23" s="248"/>
      <c r="NF23" s="248"/>
      <c r="NG23" s="248"/>
      <c r="NH23" s="248"/>
      <c r="NI23" s="248"/>
      <c r="NJ23" s="248"/>
      <c r="NK23" s="248"/>
      <c r="NL23" s="248"/>
      <c r="NM23" s="248"/>
      <c r="NN23" s="248"/>
      <c r="NO23" s="248"/>
      <c r="NP23" s="248"/>
      <c r="NQ23" s="248"/>
      <c r="NR23" s="248"/>
      <c r="NS23" s="248"/>
      <c r="NT23" s="248"/>
      <c r="NU23" s="248"/>
      <c r="NV23" s="248"/>
      <c r="NW23" s="248"/>
      <c r="NX23" s="248"/>
      <c r="NY23" s="248"/>
      <c r="NZ23" s="248"/>
      <c r="OA23" s="248"/>
      <c r="OB23" s="248"/>
      <c r="OC23" s="248"/>
      <c r="OD23" s="248"/>
      <c r="OE23" s="248"/>
      <c r="OF23" s="248"/>
      <c r="OG23" s="248"/>
      <c r="OH23" s="248"/>
      <c r="OI23" s="248"/>
      <c r="OJ23" s="248"/>
      <c r="OK23" s="248"/>
      <c r="OL23" s="248"/>
      <c r="OM23" s="248"/>
      <c r="ON23" s="248"/>
      <c r="OO23" s="248"/>
      <c r="OP23" s="248"/>
      <c r="OQ23" s="248"/>
      <c r="OR23" s="248"/>
      <c r="OS23" s="248"/>
      <c r="OT23" s="248"/>
      <c r="OU23" s="248"/>
      <c r="OV23" s="248"/>
      <c r="OW23" s="248"/>
      <c r="OX23" s="248"/>
      <c r="OY23" s="248"/>
      <c r="OZ23" s="248"/>
      <c r="PA23" s="248"/>
      <c r="PB23" s="248"/>
      <c r="PC23" s="248"/>
      <c r="PD23" s="248"/>
      <c r="PE23" s="248"/>
      <c r="PF23" s="248"/>
      <c r="PG23" s="248"/>
      <c r="PH23" s="248"/>
      <c r="PI23" s="248"/>
      <c r="PJ23" s="248"/>
      <c r="PK23" s="248"/>
      <c r="PL23" s="248"/>
      <c r="PM23" s="248"/>
      <c r="PN23" s="248"/>
      <c r="PO23" s="248"/>
      <c r="PP23" s="248"/>
      <c r="PQ23" s="248"/>
      <c r="PR23" s="248"/>
      <c r="PS23" s="248"/>
      <c r="PT23" s="248"/>
      <c r="PU23" s="248"/>
      <c r="PV23" s="248"/>
      <c r="PW23" s="248"/>
      <c r="PX23" s="248"/>
      <c r="PY23" s="248"/>
      <c r="PZ23" s="248"/>
      <c r="QA23" s="248"/>
      <c r="QB23" s="248"/>
      <c r="QC23" s="248"/>
      <c r="QD23" s="248"/>
      <c r="QE23" s="248"/>
      <c r="QF23" s="248"/>
      <c r="QG23" s="248"/>
      <c r="QH23" s="248"/>
      <c r="QI23" s="248"/>
      <c r="QJ23" s="248"/>
      <c r="QK23" s="248"/>
      <c r="QL23" s="248"/>
      <c r="QM23" s="248"/>
      <c r="QN23" s="248"/>
      <c r="QO23" s="248"/>
      <c r="QP23" s="248"/>
      <c r="QQ23" s="248"/>
      <c r="QR23" s="248"/>
      <c r="QS23" s="248"/>
      <c r="QT23" s="248"/>
      <c r="QU23" s="248"/>
      <c r="QV23" s="248"/>
      <c r="QW23" s="248"/>
      <c r="QX23" s="248"/>
      <c r="QY23" s="248"/>
      <c r="QZ23" s="248"/>
      <c r="RA23" s="248"/>
      <c r="RB23" s="248"/>
      <c r="RC23" s="248"/>
      <c r="RD23" s="248"/>
      <c r="RE23" s="248"/>
      <c r="RF23" s="248"/>
      <c r="RG23" s="248"/>
      <c r="RH23" s="248"/>
      <c r="RI23" s="248"/>
      <c r="RJ23" s="248"/>
      <c r="RK23" s="248"/>
      <c r="RL23" s="248"/>
      <c r="RM23" s="248"/>
      <c r="RN23" s="248"/>
      <c r="RO23" s="248"/>
      <c r="RP23" s="248"/>
      <c r="RQ23" s="248"/>
      <c r="RR23" s="248"/>
      <c r="RS23" s="248"/>
      <c r="RT23" s="248"/>
      <c r="RU23" s="248"/>
      <c r="RV23" s="248"/>
      <c r="RW23" s="248"/>
      <c r="RX23" s="248"/>
      <c r="RY23" s="248"/>
      <c r="RZ23" s="248"/>
      <c r="SA23" s="248"/>
      <c r="SB23" s="248"/>
      <c r="SC23" s="248"/>
      <c r="SD23" s="248"/>
      <c r="SE23" s="248"/>
      <c r="SF23" s="248"/>
      <c r="SG23" s="248"/>
      <c r="SH23" s="248"/>
      <c r="SI23" s="248"/>
      <c r="SJ23" s="248"/>
      <c r="SK23" s="248"/>
      <c r="SL23" s="248"/>
      <c r="SM23" s="248"/>
      <c r="SN23" s="248"/>
      <c r="SO23" s="248"/>
      <c r="SP23" s="248"/>
      <c r="SQ23" s="248"/>
      <c r="SR23" s="248"/>
      <c r="SS23" s="248"/>
      <c r="ST23" s="248"/>
      <c r="SU23" s="248"/>
      <c r="SV23" s="248"/>
      <c r="SW23" s="248"/>
      <c r="SX23" s="248"/>
      <c r="SY23" s="248"/>
      <c r="SZ23" s="248"/>
      <c r="TA23" s="248"/>
      <c r="TB23" s="248"/>
      <c r="TC23" s="248"/>
      <c r="TD23" s="248"/>
      <c r="TE23" s="248"/>
      <c r="TF23" s="248"/>
      <c r="TG23" s="248"/>
      <c r="TH23" s="248"/>
      <c r="TI23" s="248"/>
      <c r="TJ23" s="248"/>
    </row>
    <row r="24" spans="1:530" x14ac:dyDescent="0.3">
      <c r="A24" s="152" t="s">
        <v>16</v>
      </c>
      <c r="B24" s="95" t="s">
        <v>55</v>
      </c>
      <c r="C24" s="191">
        <v>54.1</v>
      </c>
      <c r="D24" s="192">
        <v>62.5</v>
      </c>
      <c r="E24" s="192">
        <v>52.6</v>
      </c>
      <c r="F24" s="193">
        <v>0</v>
      </c>
      <c r="G24" s="67">
        <v>100</v>
      </c>
      <c r="H24" s="67">
        <v>100</v>
      </c>
      <c r="I24" s="67">
        <v>100</v>
      </c>
      <c r="J24" s="67">
        <v>100</v>
      </c>
      <c r="K24" s="191">
        <v>100</v>
      </c>
      <c r="L24" s="192">
        <v>100</v>
      </c>
      <c r="M24" s="192">
        <v>100</v>
      </c>
      <c r="N24" s="193">
        <v>100</v>
      </c>
      <c r="O24" s="67">
        <v>100</v>
      </c>
      <c r="P24" s="67">
        <v>100</v>
      </c>
      <c r="Q24" s="67">
        <v>100</v>
      </c>
      <c r="R24" s="67">
        <v>100</v>
      </c>
      <c r="S24" s="96">
        <v>100</v>
      </c>
      <c r="T24" s="67">
        <v>100</v>
      </c>
      <c r="U24" s="67">
        <v>100</v>
      </c>
      <c r="V24" s="67">
        <v>100</v>
      </c>
      <c r="W24" s="100" t="s">
        <v>147</v>
      </c>
      <c r="X24" s="52">
        <v>83.07692307692308</v>
      </c>
      <c r="Y24" s="68">
        <v>95.833333333333343</v>
      </c>
      <c r="Z24" s="68">
        <v>74.358974358974365</v>
      </c>
      <c r="AA24" s="105">
        <v>100</v>
      </c>
      <c r="AB24" s="122" t="s">
        <v>147</v>
      </c>
      <c r="AC24" s="52">
        <v>88.1</v>
      </c>
      <c r="AD24" s="122">
        <v>87</v>
      </c>
      <c r="AE24" s="122">
        <v>88.2</v>
      </c>
      <c r="AF24" s="133">
        <v>100</v>
      </c>
      <c r="AG24" s="100" t="s">
        <v>147</v>
      </c>
    </row>
    <row r="25" spans="1:530" s="94" customFormat="1" x14ac:dyDescent="0.3">
      <c r="A25" s="183" t="s">
        <v>16</v>
      </c>
      <c r="B25" s="84" t="s">
        <v>56</v>
      </c>
      <c r="C25" s="101">
        <v>20</v>
      </c>
      <c r="D25" s="86">
        <v>30</v>
      </c>
      <c r="E25" s="86">
        <v>10</v>
      </c>
      <c r="F25" s="87">
        <v>0</v>
      </c>
      <c r="G25" s="86">
        <v>27</v>
      </c>
      <c r="H25" s="86">
        <v>19</v>
      </c>
      <c r="I25" s="86">
        <v>37</v>
      </c>
      <c r="J25" s="86">
        <v>0</v>
      </c>
      <c r="K25" s="101">
        <v>18.899999999999999</v>
      </c>
      <c r="L25" s="86">
        <v>37.5</v>
      </c>
      <c r="M25" s="89">
        <v>5.2631578947368416</v>
      </c>
      <c r="N25" s="87">
        <v>0</v>
      </c>
      <c r="O25" s="86">
        <v>21.6</v>
      </c>
      <c r="P25" s="86">
        <v>25</v>
      </c>
      <c r="Q25" s="86">
        <v>21.1</v>
      </c>
      <c r="R25" s="86">
        <v>0</v>
      </c>
      <c r="S25" s="101">
        <v>82.5</v>
      </c>
      <c r="T25" s="86">
        <v>43.8</v>
      </c>
      <c r="U25" s="86">
        <v>94.7</v>
      </c>
      <c r="V25" s="86">
        <v>100</v>
      </c>
      <c r="W25" s="90" t="s">
        <v>147</v>
      </c>
      <c r="X25" s="102">
        <v>33.299999999999997</v>
      </c>
      <c r="Y25" s="92">
        <v>39.1</v>
      </c>
      <c r="Z25" s="107">
        <v>31</v>
      </c>
      <c r="AA25" s="107">
        <v>0</v>
      </c>
      <c r="AB25" s="89" t="s">
        <v>147</v>
      </c>
      <c r="AC25" s="102">
        <v>44.2</v>
      </c>
      <c r="AD25" s="89">
        <v>35</v>
      </c>
      <c r="AE25" s="234">
        <v>53.3</v>
      </c>
      <c r="AF25" s="234">
        <v>0</v>
      </c>
      <c r="AG25" s="90" t="s">
        <v>147</v>
      </c>
      <c r="AH25" s="248"/>
      <c r="AI25" s="248"/>
      <c r="AJ25" s="248"/>
      <c r="AK25" s="248"/>
      <c r="AL25" s="248"/>
      <c r="AM25" s="248"/>
      <c r="AN25" s="248"/>
      <c r="AO25" s="248"/>
      <c r="AP25" s="248"/>
      <c r="AQ25" s="248"/>
      <c r="AR25" s="248"/>
      <c r="AS25" s="248"/>
      <c r="AT25" s="248"/>
      <c r="AU25" s="248"/>
      <c r="AV25" s="248"/>
      <c r="AW25" s="248"/>
      <c r="AX25" s="248"/>
      <c r="AY25" s="248"/>
      <c r="AZ25" s="248"/>
      <c r="BA25" s="248"/>
      <c r="BB25" s="248"/>
      <c r="BC25" s="248"/>
      <c r="BD25" s="248"/>
      <c r="BE25" s="248"/>
      <c r="BF25" s="248"/>
      <c r="BG25" s="248"/>
      <c r="BH25" s="248"/>
      <c r="BI25" s="248"/>
      <c r="BJ25" s="248"/>
      <c r="BK25" s="248"/>
      <c r="BL25" s="248"/>
      <c r="BM25" s="248"/>
      <c r="BN25" s="248"/>
      <c r="BO25" s="248"/>
      <c r="BP25" s="248"/>
      <c r="BQ25" s="248"/>
      <c r="BR25" s="248"/>
      <c r="BS25" s="248"/>
      <c r="BT25" s="248"/>
      <c r="BU25" s="248"/>
      <c r="BV25" s="248"/>
      <c r="BW25" s="248"/>
      <c r="BX25" s="248"/>
      <c r="BY25" s="248"/>
      <c r="BZ25" s="248"/>
      <c r="CA25" s="248"/>
      <c r="CB25" s="248"/>
      <c r="CC25" s="248"/>
      <c r="CD25" s="248"/>
      <c r="CE25" s="248"/>
      <c r="CF25" s="248"/>
      <c r="CG25" s="248"/>
      <c r="CH25" s="248"/>
      <c r="CI25" s="248"/>
      <c r="CJ25" s="248"/>
      <c r="CK25" s="248"/>
      <c r="CL25" s="248"/>
      <c r="CM25" s="248"/>
      <c r="CN25" s="248"/>
      <c r="CO25" s="248"/>
      <c r="CP25" s="248"/>
      <c r="CQ25" s="248"/>
      <c r="CR25" s="248"/>
      <c r="CS25" s="248"/>
      <c r="CT25" s="248"/>
      <c r="CU25" s="248"/>
      <c r="CV25" s="248"/>
      <c r="CW25" s="248"/>
      <c r="CX25" s="248"/>
      <c r="CY25" s="248"/>
      <c r="CZ25" s="248"/>
      <c r="DA25" s="248"/>
      <c r="DB25" s="248"/>
      <c r="DC25" s="248"/>
      <c r="DD25" s="248"/>
      <c r="DE25" s="248"/>
      <c r="DF25" s="248"/>
      <c r="DG25" s="248"/>
      <c r="DH25" s="248"/>
      <c r="DI25" s="248"/>
      <c r="DJ25" s="248"/>
      <c r="DK25" s="248"/>
      <c r="DL25" s="248"/>
      <c r="DM25" s="248"/>
      <c r="DN25" s="248"/>
      <c r="DO25" s="248"/>
      <c r="DP25" s="248"/>
      <c r="DQ25" s="248"/>
      <c r="DR25" s="248"/>
      <c r="DS25" s="248"/>
      <c r="DT25" s="248"/>
      <c r="DU25" s="248"/>
      <c r="DV25" s="248"/>
      <c r="DW25" s="248"/>
      <c r="DX25" s="248"/>
      <c r="DY25" s="248"/>
      <c r="DZ25" s="248"/>
      <c r="EA25" s="248"/>
      <c r="EB25" s="248"/>
      <c r="EC25" s="248"/>
      <c r="ED25" s="248"/>
      <c r="EE25" s="248"/>
      <c r="EF25" s="248"/>
      <c r="EG25" s="248"/>
      <c r="EH25" s="248"/>
      <c r="EI25" s="248"/>
      <c r="EJ25" s="248"/>
      <c r="EK25" s="248"/>
      <c r="EL25" s="248"/>
      <c r="EM25" s="248"/>
      <c r="EN25" s="248"/>
      <c r="EO25" s="248"/>
      <c r="EP25" s="248"/>
      <c r="EQ25" s="248"/>
      <c r="ER25" s="248"/>
      <c r="ES25" s="248"/>
      <c r="ET25" s="248"/>
      <c r="EU25" s="248"/>
      <c r="EV25" s="248"/>
      <c r="EW25" s="248"/>
      <c r="EX25" s="248"/>
      <c r="EY25" s="248"/>
      <c r="EZ25" s="248"/>
      <c r="FA25" s="248"/>
      <c r="FB25" s="248"/>
      <c r="FC25" s="248"/>
      <c r="FD25" s="248"/>
      <c r="FE25" s="248"/>
      <c r="FF25" s="248"/>
      <c r="FG25" s="248"/>
      <c r="FH25" s="248"/>
      <c r="FI25" s="248"/>
      <c r="FJ25" s="248"/>
      <c r="FK25" s="248"/>
      <c r="FL25" s="248"/>
      <c r="FM25" s="248"/>
      <c r="FN25" s="248"/>
      <c r="FO25" s="248"/>
      <c r="FP25" s="248"/>
      <c r="FQ25" s="248"/>
      <c r="FR25" s="248"/>
      <c r="FS25" s="248"/>
      <c r="FT25" s="248"/>
      <c r="FU25" s="248"/>
      <c r="FV25" s="248"/>
      <c r="FW25" s="248"/>
      <c r="FX25" s="248"/>
      <c r="FY25" s="248"/>
      <c r="FZ25" s="248"/>
      <c r="GA25" s="248"/>
      <c r="GB25" s="248"/>
      <c r="GC25" s="248"/>
      <c r="GD25" s="248"/>
      <c r="GE25" s="248"/>
      <c r="GF25" s="248"/>
      <c r="GG25" s="248"/>
      <c r="GH25" s="248"/>
      <c r="GI25" s="248"/>
      <c r="GJ25" s="248"/>
      <c r="GK25" s="248"/>
      <c r="GL25" s="248"/>
      <c r="GM25" s="248"/>
      <c r="GN25" s="248"/>
      <c r="GO25" s="248"/>
      <c r="GP25" s="248"/>
      <c r="GQ25" s="248"/>
      <c r="GR25" s="248"/>
      <c r="GS25" s="248"/>
      <c r="GT25" s="248"/>
      <c r="GU25" s="248"/>
      <c r="GV25" s="248"/>
      <c r="GW25" s="248"/>
      <c r="GX25" s="248"/>
      <c r="GY25" s="248"/>
      <c r="GZ25" s="248"/>
      <c r="HA25" s="248"/>
      <c r="HB25" s="248"/>
      <c r="HC25" s="248"/>
      <c r="HD25" s="248"/>
      <c r="HE25" s="248"/>
      <c r="HF25" s="248"/>
      <c r="HG25" s="248"/>
      <c r="HH25" s="248"/>
      <c r="HI25" s="248"/>
      <c r="HJ25" s="248"/>
      <c r="HK25" s="248"/>
      <c r="HL25" s="248"/>
      <c r="HM25" s="248"/>
      <c r="HN25" s="248"/>
      <c r="HO25" s="248"/>
      <c r="HP25" s="248"/>
      <c r="HQ25" s="248"/>
      <c r="HR25" s="248"/>
      <c r="HS25" s="248"/>
      <c r="HT25" s="248"/>
      <c r="HU25" s="248"/>
      <c r="HV25" s="248"/>
      <c r="HW25" s="248"/>
      <c r="HX25" s="248"/>
      <c r="HY25" s="248"/>
      <c r="HZ25" s="248"/>
      <c r="IA25" s="248"/>
      <c r="IB25" s="248"/>
      <c r="IC25" s="248"/>
      <c r="ID25" s="248"/>
      <c r="IE25" s="248"/>
      <c r="IF25" s="248"/>
      <c r="IG25" s="248"/>
      <c r="IH25" s="248"/>
      <c r="II25" s="248"/>
      <c r="IJ25" s="248"/>
      <c r="IK25" s="248"/>
      <c r="IL25" s="248"/>
      <c r="IM25" s="248"/>
      <c r="IN25" s="248"/>
      <c r="IO25" s="248"/>
      <c r="IP25" s="248"/>
      <c r="IQ25" s="248"/>
      <c r="IR25" s="248"/>
      <c r="IS25" s="248"/>
      <c r="IT25" s="248"/>
      <c r="IU25" s="248"/>
      <c r="IV25" s="248"/>
      <c r="IW25" s="248"/>
      <c r="IX25" s="248"/>
      <c r="IY25" s="248"/>
      <c r="IZ25" s="248"/>
      <c r="JA25" s="248"/>
      <c r="JB25" s="248"/>
      <c r="JC25" s="248"/>
      <c r="JD25" s="248"/>
      <c r="JE25" s="248"/>
      <c r="JF25" s="248"/>
      <c r="JG25" s="248"/>
      <c r="JH25" s="248"/>
      <c r="JI25" s="248"/>
      <c r="JJ25" s="248"/>
      <c r="JK25" s="248"/>
      <c r="JL25" s="248"/>
      <c r="JM25" s="248"/>
      <c r="JN25" s="248"/>
      <c r="JO25" s="248"/>
      <c r="JP25" s="248"/>
      <c r="JQ25" s="248"/>
      <c r="JR25" s="248"/>
      <c r="JS25" s="248"/>
      <c r="JT25" s="248"/>
      <c r="JU25" s="248"/>
      <c r="JV25" s="248"/>
      <c r="JW25" s="248"/>
      <c r="JX25" s="248"/>
      <c r="JY25" s="248"/>
      <c r="JZ25" s="248"/>
      <c r="KA25" s="248"/>
      <c r="KB25" s="248"/>
      <c r="KC25" s="248"/>
      <c r="KD25" s="248"/>
      <c r="KE25" s="248"/>
      <c r="KF25" s="248"/>
      <c r="KG25" s="248"/>
      <c r="KH25" s="248"/>
      <c r="KI25" s="248"/>
      <c r="KJ25" s="248"/>
      <c r="KK25" s="248"/>
      <c r="KL25" s="248"/>
      <c r="KM25" s="248"/>
      <c r="KN25" s="248"/>
      <c r="KO25" s="248"/>
      <c r="KP25" s="248"/>
      <c r="KQ25" s="248"/>
      <c r="KR25" s="248"/>
      <c r="KS25" s="248"/>
      <c r="KT25" s="248"/>
      <c r="KU25" s="248"/>
      <c r="KV25" s="248"/>
      <c r="KW25" s="248"/>
      <c r="KX25" s="248"/>
      <c r="KY25" s="248"/>
      <c r="KZ25" s="248"/>
      <c r="LA25" s="248"/>
      <c r="LB25" s="248"/>
      <c r="LC25" s="248"/>
      <c r="LD25" s="248"/>
      <c r="LE25" s="248"/>
      <c r="LF25" s="248"/>
      <c r="LG25" s="248"/>
      <c r="LH25" s="248"/>
      <c r="LI25" s="248"/>
      <c r="LJ25" s="248"/>
      <c r="LK25" s="248"/>
      <c r="LL25" s="248"/>
      <c r="LM25" s="248"/>
      <c r="LN25" s="248"/>
      <c r="LO25" s="248"/>
      <c r="LP25" s="248"/>
      <c r="LQ25" s="248"/>
      <c r="LR25" s="248"/>
      <c r="LS25" s="248"/>
      <c r="LT25" s="248"/>
      <c r="LU25" s="248"/>
      <c r="LV25" s="248"/>
      <c r="LW25" s="248"/>
      <c r="LX25" s="248"/>
      <c r="LY25" s="248"/>
      <c r="LZ25" s="248"/>
      <c r="MA25" s="248"/>
      <c r="MB25" s="248"/>
      <c r="MC25" s="248"/>
      <c r="MD25" s="248"/>
      <c r="ME25" s="248"/>
      <c r="MF25" s="248"/>
      <c r="MG25" s="248"/>
      <c r="MH25" s="248"/>
      <c r="MI25" s="248"/>
      <c r="MJ25" s="248"/>
      <c r="MK25" s="248"/>
      <c r="ML25" s="248"/>
      <c r="MM25" s="248"/>
      <c r="MN25" s="248"/>
      <c r="MO25" s="248"/>
      <c r="MP25" s="248"/>
      <c r="MQ25" s="248"/>
      <c r="MR25" s="248"/>
      <c r="MS25" s="248"/>
      <c r="MT25" s="248"/>
      <c r="MU25" s="248"/>
      <c r="MV25" s="248"/>
      <c r="MW25" s="248"/>
      <c r="MX25" s="248"/>
      <c r="MY25" s="248"/>
      <c r="MZ25" s="248"/>
      <c r="NA25" s="248"/>
      <c r="NB25" s="248"/>
      <c r="NC25" s="248"/>
      <c r="ND25" s="248"/>
      <c r="NE25" s="248"/>
      <c r="NF25" s="248"/>
      <c r="NG25" s="248"/>
      <c r="NH25" s="248"/>
      <c r="NI25" s="248"/>
      <c r="NJ25" s="248"/>
      <c r="NK25" s="248"/>
      <c r="NL25" s="248"/>
      <c r="NM25" s="248"/>
      <c r="NN25" s="248"/>
      <c r="NO25" s="248"/>
      <c r="NP25" s="248"/>
      <c r="NQ25" s="248"/>
      <c r="NR25" s="248"/>
      <c r="NS25" s="248"/>
      <c r="NT25" s="248"/>
      <c r="NU25" s="248"/>
      <c r="NV25" s="248"/>
      <c r="NW25" s="248"/>
      <c r="NX25" s="248"/>
      <c r="NY25" s="248"/>
      <c r="NZ25" s="248"/>
      <c r="OA25" s="248"/>
      <c r="OB25" s="248"/>
      <c r="OC25" s="248"/>
      <c r="OD25" s="248"/>
      <c r="OE25" s="248"/>
      <c r="OF25" s="248"/>
      <c r="OG25" s="248"/>
      <c r="OH25" s="248"/>
      <c r="OI25" s="248"/>
      <c r="OJ25" s="248"/>
      <c r="OK25" s="248"/>
      <c r="OL25" s="248"/>
      <c r="OM25" s="248"/>
      <c r="ON25" s="248"/>
      <c r="OO25" s="248"/>
      <c r="OP25" s="248"/>
      <c r="OQ25" s="248"/>
      <c r="OR25" s="248"/>
      <c r="OS25" s="248"/>
      <c r="OT25" s="248"/>
      <c r="OU25" s="248"/>
      <c r="OV25" s="248"/>
      <c r="OW25" s="248"/>
      <c r="OX25" s="248"/>
      <c r="OY25" s="248"/>
      <c r="OZ25" s="248"/>
      <c r="PA25" s="248"/>
      <c r="PB25" s="248"/>
      <c r="PC25" s="248"/>
      <c r="PD25" s="248"/>
      <c r="PE25" s="248"/>
      <c r="PF25" s="248"/>
      <c r="PG25" s="248"/>
      <c r="PH25" s="248"/>
      <c r="PI25" s="248"/>
      <c r="PJ25" s="248"/>
      <c r="PK25" s="248"/>
      <c r="PL25" s="248"/>
      <c r="PM25" s="248"/>
      <c r="PN25" s="248"/>
      <c r="PO25" s="248"/>
      <c r="PP25" s="248"/>
      <c r="PQ25" s="248"/>
      <c r="PR25" s="248"/>
      <c r="PS25" s="248"/>
      <c r="PT25" s="248"/>
      <c r="PU25" s="248"/>
      <c r="PV25" s="248"/>
      <c r="PW25" s="248"/>
      <c r="PX25" s="248"/>
      <c r="PY25" s="248"/>
      <c r="PZ25" s="248"/>
      <c r="QA25" s="248"/>
      <c r="QB25" s="248"/>
      <c r="QC25" s="248"/>
      <c r="QD25" s="248"/>
      <c r="QE25" s="248"/>
      <c r="QF25" s="248"/>
      <c r="QG25" s="248"/>
      <c r="QH25" s="248"/>
      <c r="QI25" s="248"/>
      <c r="QJ25" s="248"/>
      <c r="QK25" s="248"/>
      <c r="QL25" s="248"/>
      <c r="QM25" s="248"/>
      <c r="QN25" s="248"/>
      <c r="QO25" s="248"/>
      <c r="QP25" s="248"/>
      <c r="QQ25" s="248"/>
      <c r="QR25" s="248"/>
      <c r="QS25" s="248"/>
      <c r="QT25" s="248"/>
      <c r="QU25" s="248"/>
      <c r="QV25" s="248"/>
      <c r="QW25" s="248"/>
      <c r="QX25" s="248"/>
      <c r="QY25" s="248"/>
      <c r="QZ25" s="248"/>
      <c r="RA25" s="248"/>
      <c r="RB25" s="248"/>
      <c r="RC25" s="248"/>
      <c r="RD25" s="248"/>
      <c r="RE25" s="248"/>
      <c r="RF25" s="248"/>
      <c r="RG25" s="248"/>
      <c r="RH25" s="248"/>
      <c r="RI25" s="248"/>
      <c r="RJ25" s="248"/>
      <c r="RK25" s="248"/>
      <c r="RL25" s="248"/>
      <c r="RM25" s="248"/>
      <c r="RN25" s="248"/>
      <c r="RO25" s="248"/>
      <c r="RP25" s="248"/>
      <c r="RQ25" s="248"/>
      <c r="RR25" s="248"/>
      <c r="RS25" s="248"/>
      <c r="RT25" s="248"/>
      <c r="RU25" s="248"/>
      <c r="RV25" s="248"/>
      <c r="RW25" s="248"/>
      <c r="RX25" s="248"/>
      <c r="RY25" s="248"/>
      <c r="RZ25" s="248"/>
      <c r="SA25" s="248"/>
      <c r="SB25" s="248"/>
      <c r="SC25" s="248"/>
      <c r="SD25" s="248"/>
      <c r="SE25" s="248"/>
      <c r="SF25" s="248"/>
      <c r="SG25" s="248"/>
      <c r="SH25" s="248"/>
      <c r="SI25" s="248"/>
      <c r="SJ25" s="248"/>
      <c r="SK25" s="248"/>
      <c r="SL25" s="248"/>
      <c r="SM25" s="248"/>
      <c r="SN25" s="248"/>
      <c r="SO25" s="248"/>
      <c r="SP25" s="248"/>
      <c r="SQ25" s="248"/>
      <c r="SR25" s="248"/>
      <c r="SS25" s="248"/>
      <c r="ST25" s="248"/>
      <c r="SU25" s="248"/>
      <c r="SV25" s="248"/>
      <c r="SW25" s="248"/>
      <c r="SX25" s="248"/>
      <c r="SY25" s="248"/>
      <c r="SZ25" s="248"/>
      <c r="TA25" s="248"/>
      <c r="TB25" s="248"/>
      <c r="TC25" s="248"/>
      <c r="TD25" s="248"/>
      <c r="TE25" s="248"/>
      <c r="TF25" s="248"/>
      <c r="TG25" s="248"/>
      <c r="TH25" s="248"/>
      <c r="TI25" s="248"/>
      <c r="TJ25" s="248"/>
    </row>
    <row r="26" spans="1:530" x14ac:dyDescent="0.3">
      <c r="A26" s="152" t="s">
        <v>17</v>
      </c>
      <c r="B26" s="95" t="s">
        <v>55</v>
      </c>
      <c r="C26" s="191">
        <v>46.5</v>
      </c>
      <c r="D26" s="192">
        <v>29.6</v>
      </c>
      <c r="E26" s="192">
        <v>61</v>
      </c>
      <c r="F26" s="193">
        <v>0</v>
      </c>
      <c r="G26" s="67">
        <v>53.6</v>
      </c>
      <c r="H26" s="67">
        <v>48</v>
      </c>
      <c r="I26" s="67">
        <v>56</v>
      </c>
      <c r="J26" s="67">
        <v>100</v>
      </c>
      <c r="K26" s="191">
        <v>78.599999999999994</v>
      </c>
      <c r="L26" s="192">
        <v>77.8</v>
      </c>
      <c r="M26" s="192">
        <v>78</v>
      </c>
      <c r="N26" s="193">
        <v>100</v>
      </c>
      <c r="O26" s="67">
        <v>94.3</v>
      </c>
      <c r="P26" s="67">
        <v>92.6</v>
      </c>
      <c r="Q26" s="67">
        <v>97.6</v>
      </c>
      <c r="R26" s="67">
        <v>50</v>
      </c>
      <c r="S26" s="96">
        <v>100</v>
      </c>
      <c r="T26" s="67">
        <v>100</v>
      </c>
      <c r="U26" s="67">
        <v>100</v>
      </c>
      <c r="V26" s="67">
        <v>100</v>
      </c>
      <c r="W26" s="100" t="s">
        <v>147</v>
      </c>
      <c r="X26" s="104">
        <v>100</v>
      </c>
      <c r="Y26" s="105">
        <v>100</v>
      </c>
      <c r="Z26" s="105">
        <v>100</v>
      </c>
      <c r="AA26" s="105">
        <v>100</v>
      </c>
      <c r="AB26" s="122" t="s">
        <v>147</v>
      </c>
      <c r="AC26" s="104">
        <v>100</v>
      </c>
      <c r="AD26" s="133">
        <v>100</v>
      </c>
      <c r="AE26" s="133">
        <v>100</v>
      </c>
      <c r="AF26" s="133">
        <v>100</v>
      </c>
      <c r="AG26" s="100" t="s">
        <v>147</v>
      </c>
    </row>
    <row r="27" spans="1:530" s="94" customFormat="1" ht="16.2" customHeight="1" x14ac:dyDescent="0.3">
      <c r="A27" s="183" t="s">
        <v>17</v>
      </c>
      <c r="B27" s="84" t="s">
        <v>56</v>
      </c>
      <c r="C27" s="101">
        <v>18.2</v>
      </c>
      <c r="D27" s="86">
        <v>37.5</v>
      </c>
      <c r="E27" s="86">
        <v>12</v>
      </c>
      <c r="F27" s="87">
        <v>0</v>
      </c>
      <c r="G27" s="86">
        <v>5.4</v>
      </c>
      <c r="H27" s="86">
        <v>0</v>
      </c>
      <c r="I27" s="86">
        <v>90</v>
      </c>
      <c r="J27" s="86">
        <v>0</v>
      </c>
      <c r="K27" s="101">
        <v>20</v>
      </c>
      <c r="L27" s="86">
        <v>28.571428571428569</v>
      </c>
      <c r="M27" s="86">
        <v>15.625</v>
      </c>
      <c r="N27" s="87">
        <v>0</v>
      </c>
      <c r="O27" s="86">
        <v>51.5</v>
      </c>
      <c r="P27" s="86">
        <v>68</v>
      </c>
      <c r="Q27" s="86">
        <v>42.5</v>
      </c>
      <c r="R27" s="86">
        <v>0</v>
      </c>
      <c r="S27" s="101">
        <v>97.1</v>
      </c>
      <c r="T27" s="86">
        <v>96.3</v>
      </c>
      <c r="U27" s="86">
        <v>100</v>
      </c>
      <c r="V27" s="86">
        <v>0</v>
      </c>
      <c r="W27" s="90" t="s">
        <v>147</v>
      </c>
      <c r="X27" s="102">
        <v>97.183098591549296</v>
      </c>
      <c r="Y27" s="107">
        <v>100</v>
      </c>
      <c r="Z27" s="92">
        <v>97.560975609756099</v>
      </c>
      <c r="AA27" s="107">
        <v>0</v>
      </c>
      <c r="AB27" s="89" t="s">
        <v>147</v>
      </c>
      <c r="AC27" s="102">
        <v>97.2</v>
      </c>
      <c r="AD27" s="234">
        <v>96.5</v>
      </c>
      <c r="AE27" s="89">
        <v>97.6</v>
      </c>
      <c r="AF27" s="234">
        <v>100</v>
      </c>
      <c r="AG27" s="90" t="s">
        <v>147</v>
      </c>
      <c r="AH27" s="248"/>
      <c r="AI27" s="248"/>
      <c r="AJ27" s="248"/>
      <c r="AK27" s="248"/>
      <c r="AL27" s="248"/>
      <c r="AM27" s="248"/>
      <c r="AN27" s="248"/>
      <c r="AO27" s="248"/>
      <c r="AP27" s="248"/>
      <c r="AQ27" s="248"/>
      <c r="AR27" s="248"/>
      <c r="AS27" s="248"/>
      <c r="AT27" s="248"/>
      <c r="AU27" s="248"/>
      <c r="AV27" s="248"/>
      <c r="AW27" s="248"/>
      <c r="AX27" s="248"/>
      <c r="AY27" s="248"/>
      <c r="AZ27" s="248"/>
      <c r="BA27" s="248"/>
      <c r="BB27" s="248"/>
      <c r="BC27" s="248"/>
      <c r="BD27" s="248"/>
      <c r="BE27" s="248"/>
      <c r="BF27" s="248"/>
      <c r="BG27" s="248"/>
      <c r="BH27" s="248"/>
      <c r="BI27" s="248"/>
      <c r="BJ27" s="248"/>
      <c r="BK27" s="248"/>
      <c r="BL27" s="248"/>
      <c r="BM27" s="248"/>
      <c r="BN27" s="248"/>
      <c r="BO27" s="248"/>
      <c r="BP27" s="248"/>
      <c r="BQ27" s="248"/>
      <c r="BR27" s="248"/>
      <c r="BS27" s="248"/>
      <c r="BT27" s="248"/>
      <c r="BU27" s="248"/>
      <c r="BV27" s="248"/>
      <c r="BW27" s="248"/>
      <c r="BX27" s="248"/>
      <c r="BY27" s="248"/>
      <c r="BZ27" s="248"/>
      <c r="CA27" s="248"/>
      <c r="CB27" s="248"/>
      <c r="CC27" s="248"/>
      <c r="CD27" s="248"/>
      <c r="CE27" s="248"/>
      <c r="CF27" s="248"/>
      <c r="CG27" s="248"/>
      <c r="CH27" s="248"/>
      <c r="CI27" s="248"/>
      <c r="CJ27" s="248"/>
      <c r="CK27" s="248"/>
      <c r="CL27" s="248"/>
      <c r="CM27" s="248"/>
      <c r="CN27" s="248"/>
      <c r="CO27" s="248"/>
      <c r="CP27" s="248"/>
      <c r="CQ27" s="248"/>
      <c r="CR27" s="248"/>
      <c r="CS27" s="248"/>
      <c r="CT27" s="248"/>
      <c r="CU27" s="248"/>
      <c r="CV27" s="248"/>
      <c r="CW27" s="248"/>
      <c r="CX27" s="248"/>
      <c r="CY27" s="248"/>
      <c r="CZ27" s="248"/>
      <c r="DA27" s="248"/>
      <c r="DB27" s="248"/>
      <c r="DC27" s="248"/>
      <c r="DD27" s="248"/>
      <c r="DE27" s="248"/>
      <c r="DF27" s="248"/>
      <c r="DG27" s="248"/>
      <c r="DH27" s="248"/>
      <c r="DI27" s="248"/>
      <c r="DJ27" s="248"/>
      <c r="DK27" s="248"/>
      <c r="DL27" s="248"/>
      <c r="DM27" s="248"/>
      <c r="DN27" s="248"/>
      <c r="DO27" s="248"/>
      <c r="DP27" s="248"/>
      <c r="DQ27" s="248"/>
      <c r="DR27" s="248"/>
      <c r="DS27" s="248"/>
      <c r="DT27" s="248"/>
      <c r="DU27" s="248"/>
      <c r="DV27" s="248"/>
      <c r="DW27" s="248"/>
      <c r="DX27" s="248"/>
      <c r="DY27" s="248"/>
      <c r="DZ27" s="248"/>
      <c r="EA27" s="248"/>
      <c r="EB27" s="248"/>
      <c r="EC27" s="248"/>
      <c r="ED27" s="248"/>
      <c r="EE27" s="248"/>
      <c r="EF27" s="248"/>
      <c r="EG27" s="248"/>
      <c r="EH27" s="248"/>
      <c r="EI27" s="248"/>
      <c r="EJ27" s="248"/>
      <c r="EK27" s="248"/>
      <c r="EL27" s="248"/>
      <c r="EM27" s="248"/>
      <c r="EN27" s="248"/>
      <c r="EO27" s="248"/>
      <c r="EP27" s="248"/>
      <c r="EQ27" s="248"/>
      <c r="ER27" s="248"/>
      <c r="ES27" s="248"/>
      <c r="ET27" s="248"/>
      <c r="EU27" s="248"/>
      <c r="EV27" s="248"/>
      <c r="EW27" s="248"/>
      <c r="EX27" s="248"/>
      <c r="EY27" s="248"/>
      <c r="EZ27" s="248"/>
      <c r="FA27" s="248"/>
      <c r="FB27" s="248"/>
      <c r="FC27" s="248"/>
      <c r="FD27" s="248"/>
      <c r="FE27" s="248"/>
      <c r="FF27" s="248"/>
      <c r="FG27" s="248"/>
      <c r="FH27" s="248"/>
      <c r="FI27" s="248"/>
      <c r="FJ27" s="248"/>
      <c r="FK27" s="248"/>
      <c r="FL27" s="248"/>
      <c r="FM27" s="248"/>
      <c r="FN27" s="248"/>
      <c r="FO27" s="248"/>
      <c r="FP27" s="248"/>
      <c r="FQ27" s="248"/>
      <c r="FR27" s="248"/>
      <c r="FS27" s="248"/>
      <c r="FT27" s="248"/>
      <c r="FU27" s="248"/>
      <c r="FV27" s="248"/>
      <c r="FW27" s="248"/>
      <c r="FX27" s="248"/>
      <c r="FY27" s="248"/>
      <c r="FZ27" s="248"/>
      <c r="GA27" s="248"/>
      <c r="GB27" s="248"/>
      <c r="GC27" s="248"/>
      <c r="GD27" s="248"/>
      <c r="GE27" s="248"/>
      <c r="GF27" s="248"/>
      <c r="GG27" s="248"/>
      <c r="GH27" s="248"/>
      <c r="GI27" s="248"/>
      <c r="GJ27" s="248"/>
      <c r="GK27" s="248"/>
      <c r="GL27" s="248"/>
      <c r="GM27" s="248"/>
      <c r="GN27" s="248"/>
      <c r="GO27" s="248"/>
      <c r="GP27" s="248"/>
      <c r="GQ27" s="248"/>
      <c r="GR27" s="248"/>
      <c r="GS27" s="248"/>
      <c r="GT27" s="248"/>
      <c r="GU27" s="248"/>
      <c r="GV27" s="248"/>
      <c r="GW27" s="248"/>
      <c r="GX27" s="248"/>
      <c r="GY27" s="248"/>
      <c r="GZ27" s="248"/>
      <c r="HA27" s="248"/>
      <c r="HB27" s="248"/>
      <c r="HC27" s="248"/>
      <c r="HD27" s="248"/>
      <c r="HE27" s="248"/>
      <c r="HF27" s="248"/>
      <c r="HG27" s="248"/>
      <c r="HH27" s="248"/>
      <c r="HI27" s="248"/>
      <c r="HJ27" s="248"/>
      <c r="HK27" s="248"/>
      <c r="HL27" s="248"/>
      <c r="HM27" s="248"/>
      <c r="HN27" s="248"/>
      <c r="HO27" s="248"/>
      <c r="HP27" s="248"/>
      <c r="HQ27" s="248"/>
      <c r="HR27" s="248"/>
      <c r="HS27" s="248"/>
      <c r="HT27" s="248"/>
      <c r="HU27" s="248"/>
      <c r="HV27" s="248"/>
      <c r="HW27" s="248"/>
      <c r="HX27" s="248"/>
      <c r="HY27" s="248"/>
      <c r="HZ27" s="248"/>
      <c r="IA27" s="248"/>
      <c r="IB27" s="248"/>
      <c r="IC27" s="248"/>
      <c r="ID27" s="248"/>
      <c r="IE27" s="248"/>
      <c r="IF27" s="248"/>
      <c r="IG27" s="248"/>
      <c r="IH27" s="248"/>
      <c r="II27" s="248"/>
      <c r="IJ27" s="248"/>
      <c r="IK27" s="248"/>
      <c r="IL27" s="248"/>
      <c r="IM27" s="248"/>
      <c r="IN27" s="248"/>
      <c r="IO27" s="248"/>
      <c r="IP27" s="248"/>
      <c r="IQ27" s="248"/>
      <c r="IR27" s="248"/>
      <c r="IS27" s="248"/>
      <c r="IT27" s="248"/>
      <c r="IU27" s="248"/>
      <c r="IV27" s="248"/>
      <c r="IW27" s="248"/>
      <c r="IX27" s="248"/>
      <c r="IY27" s="248"/>
      <c r="IZ27" s="248"/>
      <c r="JA27" s="248"/>
      <c r="JB27" s="248"/>
      <c r="JC27" s="248"/>
      <c r="JD27" s="248"/>
      <c r="JE27" s="248"/>
      <c r="JF27" s="248"/>
      <c r="JG27" s="248"/>
      <c r="JH27" s="248"/>
      <c r="JI27" s="248"/>
      <c r="JJ27" s="248"/>
      <c r="JK27" s="248"/>
      <c r="JL27" s="248"/>
      <c r="JM27" s="248"/>
      <c r="JN27" s="248"/>
      <c r="JO27" s="248"/>
      <c r="JP27" s="248"/>
      <c r="JQ27" s="248"/>
      <c r="JR27" s="248"/>
      <c r="JS27" s="248"/>
      <c r="JT27" s="248"/>
      <c r="JU27" s="248"/>
      <c r="JV27" s="248"/>
      <c r="JW27" s="248"/>
      <c r="JX27" s="248"/>
      <c r="JY27" s="248"/>
      <c r="JZ27" s="248"/>
      <c r="KA27" s="248"/>
      <c r="KB27" s="248"/>
      <c r="KC27" s="248"/>
      <c r="KD27" s="248"/>
      <c r="KE27" s="248"/>
      <c r="KF27" s="248"/>
      <c r="KG27" s="248"/>
      <c r="KH27" s="248"/>
      <c r="KI27" s="248"/>
      <c r="KJ27" s="248"/>
      <c r="KK27" s="248"/>
      <c r="KL27" s="248"/>
      <c r="KM27" s="248"/>
      <c r="KN27" s="248"/>
      <c r="KO27" s="248"/>
      <c r="KP27" s="248"/>
      <c r="KQ27" s="248"/>
      <c r="KR27" s="248"/>
      <c r="KS27" s="248"/>
      <c r="KT27" s="248"/>
      <c r="KU27" s="248"/>
      <c r="KV27" s="248"/>
      <c r="KW27" s="248"/>
      <c r="KX27" s="248"/>
      <c r="KY27" s="248"/>
      <c r="KZ27" s="248"/>
      <c r="LA27" s="248"/>
      <c r="LB27" s="248"/>
      <c r="LC27" s="248"/>
      <c r="LD27" s="248"/>
      <c r="LE27" s="248"/>
      <c r="LF27" s="248"/>
      <c r="LG27" s="248"/>
      <c r="LH27" s="248"/>
      <c r="LI27" s="248"/>
      <c r="LJ27" s="248"/>
      <c r="LK27" s="248"/>
      <c r="LL27" s="248"/>
      <c r="LM27" s="248"/>
      <c r="LN27" s="248"/>
      <c r="LO27" s="248"/>
      <c r="LP27" s="248"/>
      <c r="LQ27" s="248"/>
      <c r="LR27" s="248"/>
      <c r="LS27" s="248"/>
      <c r="LT27" s="248"/>
      <c r="LU27" s="248"/>
      <c r="LV27" s="248"/>
      <c r="LW27" s="248"/>
      <c r="LX27" s="248"/>
      <c r="LY27" s="248"/>
      <c r="LZ27" s="248"/>
      <c r="MA27" s="248"/>
      <c r="MB27" s="248"/>
      <c r="MC27" s="248"/>
      <c r="MD27" s="248"/>
      <c r="ME27" s="248"/>
      <c r="MF27" s="248"/>
      <c r="MG27" s="248"/>
      <c r="MH27" s="248"/>
      <c r="MI27" s="248"/>
      <c r="MJ27" s="248"/>
      <c r="MK27" s="248"/>
      <c r="ML27" s="248"/>
      <c r="MM27" s="248"/>
      <c r="MN27" s="248"/>
      <c r="MO27" s="248"/>
      <c r="MP27" s="248"/>
      <c r="MQ27" s="248"/>
      <c r="MR27" s="248"/>
      <c r="MS27" s="248"/>
      <c r="MT27" s="248"/>
      <c r="MU27" s="248"/>
      <c r="MV27" s="248"/>
      <c r="MW27" s="248"/>
      <c r="MX27" s="248"/>
      <c r="MY27" s="248"/>
      <c r="MZ27" s="248"/>
      <c r="NA27" s="248"/>
      <c r="NB27" s="248"/>
      <c r="NC27" s="248"/>
      <c r="ND27" s="248"/>
      <c r="NE27" s="248"/>
      <c r="NF27" s="248"/>
      <c r="NG27" s="248"/>
      <c r="NH27" s="248"/>
      <c r="NI27" s="248"/>
      <c r="NJ27" s="248"/>
      <c r="NK27" s="248"/>
      <c r="NL27" s="248"/>
      <c r="NM27" s="248"/>
      <c r="NN27" s="248"/>
      <c r="NO27" s="248"/>
      <c r="NP27" s="248"/>
      <c r="NQ27" s="248"/>
      <c r="NR27" s="248"/>
      <c r="NS27" s="248"/>
      <c r="NT27" s="248"/>
      <c r="NU27" s="248"/>
      <c r="NV27" s="248"/>
      <c r="NW27" s="248"/>
      <c r="NX27" s="248"/>
      <c r="NY27" s="248"/>
      <c r="NZ27" s="248"/>
      <c r="OA27" s="248"/>
      <c r="OB27" s="248"/>
      <c r="OC27" s="248"/>
      <c r="OD27" s="248"/>
      <c r="OE27" s="248"/>
      <c r="OF27" s="248"/>
      <c r="OG27" s="248"/>
      <c r="OH27" s="248"/>
      <c r="OI27" s="248"/>
      <c r="OJ27" s="248"/>
      <c r="OK27" s="248"/>
      <c r="OL27" s="248"/>
      <c r="OM27" s="248"/>
      <c r="ON27" s="248"/>
      <c r="OO27" s="248"/>
      <c r="OP27" s="248"/>
      <c r="OQ27" s="248"/>
      <c r="OR27" s="248"/>
      <c r="OS27" s="248"/>
      <c r="OT27" s="248"/>
      <c r="OU27" s="248"/>
      <c r="OV27" s="248"/>
      <c r="OW27" s="248"/>
      <c r="OX27" s="248"/>
      <c r="OY27" s="248"/>
      <c r="OZ27" s="248"/>
      <c r="PA27" s="248"/>
      <c r="PB27" s="248"/>
      <c r="PC27" s="248"/>
      <c r="PD27" s="248"/>
      <c r="PE27" s="248"/>
      <c r="PF27" s="248"/>
      <c r="PG27" s="248"/>
      <c r="PH27" s="248"/>
      <c r="PI27" s="248"/>
      <c r="PJ27" s="248"/>
      <c r="PK27" s="248"/>
      <c r="PL27" s="248"/>
      <c r="PM27" s="248"/>
      <c r="PN27" s="248"/>
      <c r="PO27" s="248"/>
      <c r="PP27" s="248"/>
      <c r="PQ27" s="248"/>
      <c r="PR27" s="248"/>
      <c r="PS27" s="248"/>
      <c r="PT27" s="248"/>
      <c r="PU27" s="248"/>
      <c r="PV27" s="248"/>
      <c r="PW27" s="248"/>
      <c r="PX27" s="248"/>
      <c r="PY27" s="248"/>
      <c r="PZ27" s="248"/>
      <c r="QA27" s="248"/>
      <c r="QB27" s="248"/>
      <c r="QC27" s="248"/>
      <c r="QD27" s="248"/>
      <c r="QE27" s="248"/>
      <c r="QF27" s="248"/>
      <c r="QG27" s="248"/>
      <c r="QH27" s="248"/>
      <c r="QI27" s="248"/>
      <c r="QJ27" s="248"/>
      <c r="QK27" s="248"/>
      <c r="QL27" s="248"/>
      <c r="QM27" s="248"/>
      <c r="QN27" s="248"/>
      <c r="QO27" s="248"/>
      <c r="QP27" s="248"/>
      <c r="QQ27" s="248"/>
      <c r="QR27" s="248"/>
      <c r="QS27" s="248"/>
      <c r="QT27" s="248"/>
      <c r="QU27" s="248"/>
      <c r="QV27" s="248"/>
      <c r="QW27" s="248"/>
      <c r="QX27" s="248"/>
      <c r="QY27" s="248"/>
      <c r="QZ27" s="248"/>
      <c r="RA27" s="248"/>
      <c r="RB27" s="248"/>
      <c r="RC27" s="248"/>
      <c r="RD27" s="248"/>
      <c r="RE27" s="248"/>
      <c r="RF27" s="248"/>
      <c r="RG27" s="248"/>
      <c r="RH27" s="248"/>
      <c r="RI27" s="248"/>
      <c r="RJ27" s="248"/>
      <c r="RK27" s="248"/>
      <c r="RL27" s="248"/>
      <c r="RM27" s="248"/>
      <c r="RN27" s="248"/>
      <c r="RO27" s="248"/>
      <c r="RP27" s="248"/>
      <c r="RQ27" s="248"/>
      <c r="RR27" s="248"/>
      <c r="RS27" s="248"/>
      <c r="RT27" s="248"/>
      <c r="RU27" s="248"/>
      <c r="RV27" s="248"/>
      <c r="RW27" s="248"/>
      <c r="RX27" s="248"/>
      <c r="RY27" s="248"/>
      <c r="RZ27" s="248"/>
      <c r="SA27" s="248"/>
      <c r="SB27" s="248"/>
      <c r="SC27" s="248"/>
      <c r="SD27" s="248"/>
      <c r="SE27" s="248"/>
      <c r="SF27" s="248"/>
      <c r="SG27" s="248"/>
      <c r="SH27" s="248"/>
      <c r="SI27" s="248"/>
      <c r="SJ27" s="248"/>
      <c r="SK27" s="248"/>
      <c r="SL27" s="248"/>
      <c r="SM27" s="248"/>
      <c r="SN27" s="248"/>
      <c r="SO27" s="248"/>
      <c r="SP27" s="248"/>
      <c r="SQ27" s="248"/>
      <c r="SR27" s="248"/>
      <c r="SS27" s="248"/>
      <c r="ST27" s="248"/>
      <c r="SU27" s="248"/>
      <c r="SV27" s="248"/>
      <c r="SW27" s="248"/>
      <c r="SX27" s="248"/>
      <c r="SY27" s="248"/>
      <c r="SZ27" s="248"/>
      <c r="TA27" s="248"/>
      <c r="TB27" s="248"/>
      <c r="TC27" s="248"/>
      <c r="TD27" s="248"/>
      <c r="TE27" s="248"/>
      <c r="TF27" s="248"/>
      <c r="TG27" s="248"/>
      <c r="TH27" s="248"/>
      <c r="TI27" s="248"/>
      <c r="TJ27" s="248"/>
    </row>
    <row r="28" spans="1:530" x14ac:dyDescent="0.3">
      <c r="A28" s="152" t="s">
        <v>19</v>
      </c>
      <c r="B28" s="95" t="s">
        <v>55</v>
      </c>
      <c r="C28" s="191">
        <v>61.9</v>
      </c>
      <c r="D28" s="192">
        <v>44.4</v>
      </c>
      <c r="E28" s="192">
        <v>66.7</v>
      </c>
      <c r="F28" s="193">
        <v>100</v>
      </c>
      <c r="G28" s="67">
        <v>100</v>
      </c>
      <c r="H28" s="67">
        <v>100</v>
      </c>
      <c r="I28" s="67">
        <v>100</v>
      </c>
      <c r="J28" s="67">
        <v>100</v>
      </c>
      <c r="K28" s="191">
        <v>100</v>
      </c>
      <c r="L28" s="192">
        <v>100</v>
      </c>
      <c r="M28" s="192">
        <v>100</v>
      </c>
      <c r="N28" s="193">
        <v>100</v>
      </c>
      <c r="O28" s="67">
        <v>100</v>
      </c>
      <c r="P28" s="67">
        <v>100</v>
      </c>
      <c r="Q28" s="67">
        <v>100</v>
      </c>
      <c r="R28" s="67">
        <v>100</v>
      </c>
      <c r="S28" s="96">
        <v>100</v>
      </c>
      <c r="T28" s="67">
        <v>100</v>
      </c>
      <c r="U28" s="67">
        <v>100</v>
      </c>
      <c r="V28" s="67">
        <v>100</v>
      </c>
      <c r="W28" s="100" t="s">
        <v>147</v>
      </c>
      <c r="X28" s="104">
        <v>100</v>
      </c>
      <c r="Y28" s="105">
        <v>100</v>
      </c>
      <c r="Z28" s="105">
        <v>100</v>
      </c>
      <c r="AA28" s="105">
        <v>100</v>
      </c>
      <c r="AB28" s="122" t="s">
        <v>147</v>
      </c>
      <c r="AC28" s="104">
        <v>100</v>
      </c>
      <c r="AD28" s="133">
        <v>100</v>
      </c>
      <c r="AE28" s="133">
        <v>100</v>
      </c>
      <c r="AF28" s="133">
        <v>100</v>
      </c>
      <c r="AG28" s="100" t="s">
        <v>147</v>
      </c>
    </row>
    <row r="29" spans="1:530" s="94" customFormat="1" x14ac:dyDescent="0.3">
      <c r="A29" s="183" t="s">
        <v>19</v>
      </c>
      <c r="B29" s="84" t="s">
        <v>56</v>
      </c>
      <c r="C29" s="101">
        <v>23.1</v>
      </c>
      <c r="D29" s="86">
        <v>50</v>
      </c>
      <c r="E29" s="86">
        <v>16.7</v>
      </c>
      <c r="F29" s="87">
        <v>0</v>
      </c>
      <c r="G29" s="86">
        <v>33.299999999999997</v>
      </c>
      <c r="H29" s="86">
        <v>67</v>
      </c>
      <c r="I29" s="86">
        <v>11</v>
      </c>
      <c r="J29" s="86">
        <v>0</v>
      </c>
      <c r="K29" s="101">
        <v>66.7</v>
      </c>
      <c r="L29" s="86">
        <v>100</v>
      </c>
      <c r="M29" s="86">
        <v>44.444444444444443</v>
      </c>
      <c r="N29" s="90">
        <v>33.333333333333329</v>
      </c>
      <c r="O29" s="86">
        <v>81</v>
      </c>
      <c r="P29" s="86">
        <v>100</v>
      </c>
      <c r="Q29" s="86">
        <v>77.8</v>
      </c>
      <c r="R29" s="86">
        <v>33.299999999999997</v>
      </c>
      <c r="S29" s="101">
        <v>90</v>
      </c>
      <c r="T29" s="86">
        <v>100</v>
      </c>
      <c r="U29" s="86">
        <v>88.9</v>
      </c>
      <c r="V29" s="86">
        <v>66.7</v>
      </c>
      <c r="W29" s="90" t="s">
        <v>147</v>
      </c>
      <c r="X29" s="102">
        <v>90.909090909090907</v>
      </c>
      <c r="Y29" s="107">
        <v>100</v>
      </c>
      <c r="Z29" s="92">
        <v>88.888888888888886</v>
      </c>
      <c r="AA29" s="92">
        <v>66.666666666666657</v>
      </c>
      <c r="AB29" s="89" t="s">
        <v>147</v>
      </c>
      <c r="AC29" s="102">
        <v>95.2</v>
      </c>
      <c r="AD29" s="234">
        <v>100</v>
      </c>
      <c r="AE29" s="89">
        <v>100</v>
      </c>
      <c r="AF29" s="89">
        <v>66.7</v>
      </c>
      <c r="AG29" s="90" t="s">
        <v>147</v>
      </c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  <c r="BA29" s="248"/>
      <c r="BB29" s="248"/>
      <c r="BC29" s="248"/>
      <c r="BD29" s="248"/>
      <c r="BE29" s="248"/>
      <c r="BF29" s="248"/>
      <c r="BG29" s="248"/>
      <c r="BH29" s="248"/>
      <c r="BI29" s="248"/>
      <c r="BJ29" s="248"/>
      <c r="BK29" s="248"/>
      <c r="BL29" s="248"/>
      <c r="BM29" s="248"/>
      <c r="BN29" s="248"/>
      <c r="BO29" s="248"/>
      <c r="BP29" s="248"/>
      <c r="BQ29" s="248"/>
      <c r="BR29" s="248"/>
      <c r="BS29" s="248"/>
      <c r="BT29" s="248"/>
      <c r="BU29" s="248"/>
      <c r="BV29" s="248"/>
      <c r="BW29" s="248"/>
      <c r="BX29" s="248"/>
      <c r="BY29" s="248"/>
      <c r="BZ29" s="248"/>
      <c r="CA29" s="248"/>
      <c r="CB29" s="248"/>
      <c r="CC29" s="248"/>
      <c r="CD29" s="248"/>
      <c r="CE29" s="248"/>
      <c r="CF29" s="248"/>
      <c r="CG29" s="248"/>
      <c r="CH29" s="248"/>
      <c r="CI29" s="248"/>
      <c r="CJ29" s="248"/>
      <c r="CK29" s="248"/>
      <c r="CL29" s="248"/>
      <c r="CM29" s="248"/>
      <c r="CN29" s="248"/>
      <c r="CO29" s="248"/>
      <c r="CP29" s="248"/>
      <c r="CQ29" s="248"/>
      <c r="CR29" s="248"/>
      <c r="CS29" s="248"/>
      <c r="CT29" s="248"/>
      <c r="CU29" s="248"/>
      <c r="CV29" s="248"/>
      <c r="CW29" s="248"/>
      <c r="CX29" s="248"/>
      <c r="CY29" s="248"/>
      <c r="CZ29" s="248"/>
      <c r="DA29" s="248"/>
      <c r="DB29" s="248"/>
      <c r="DC29" s="248"/>
      <c r="DD29" s="248"/>
      <c r="DE29" s="248"/>
      <c r="DF29" s="248"/>
      <c r="DG29" s="248"/>
      <c r="DH29" s="248"/>
      <c r="DI29" s="248"/>
      <c r="DJ29" s="248"/>
      <c r="DK29" s="248"/>
      <c r="DL29" s="248"/>
      <c r="DM29" s="248"/>
      <c r="DN29" s="248"/>
      <c r="DO29" s="248"/>
      <c r="DP29" s="248"/>
      <c r="DQ29" s="248"/>
      <c r="DR29" s="248"/>
      <c r="DS29" s="248"/>
      <c r="DT29" s="248"/>
      <c r="DU29" s="248"/>
      <c r="DV29" s="248"/>
      <c r="DW29" s="248"/>
      <c r="DX29" s="248"/>
      <c r="DY29" s="248"/>
      <c r="DZ29" s="248"/>
      <c r="EA29" s="248"/>
      <c r="EB29" s="248"/>
      <c r="EC29" s="248"/>
      <c r="ED29" s="248"/>
      <c r="EE29" s="248"/>
      <c r="EF29" s="248"/>
      <c r="EG29" s="248"/>
      <c r="EH29" s="248"/>
      <c r="EI29" s="248"/>
      <c r="EJ29" s="248"/>
      <c r="EK29" s="248"/>
      <c r="EL29" s="248"/>
      <c r="EM29" s="248"/>
      <c r="EN29" s="248"/>
      <c r="EO29" s="248"/>
      <c r="EP29" s="248"/>
      <c r="EQ29" s="248"/>
      <c r="ER29" s="248"/>
      <c r="ES29" s="248"/>
      <c r="ET29" s="248"/>
      <c r="EU29" s="248"/>
      <c r="EV29" s="248"/>
      <c r="EW29" s="248"/>
      <c r="EX29" s="248"/>
      <c r="EY29" s="248"/>
      <c r="EZ29" s="248"/>
      <c r="FA29" s="248"/>
      <c r="FB29" s="248"/>
      <c r="FC29" s="248"/>
      <c r="FD29" s="248"/>
      <c r="FE29" s="248"/>
      <c r="FF29" s="248"/>
      <c r="FG29" s="248"/>
      <c r="FH29" s="248"/>
      <c r="FI29" s="248"/>
      <c r="FJ29" s="248"/>
      <c r="FK29" s="248"/>
      <c r="FL29" s="248"/>
      <c r="FM29" s="248"/>
      <c r="FN29" s="248"/>
      <c r="FO29" s="248"/>
      <c r="FP29" s="248"/>
      <c r="FQ29" s="248"/>
      <c r="FR29" s="248"/>
      <c r="FS29" s="248"/>
      <c r="FT29" s="248"/>
      <c r="FU29" s="248"/>
      <c r="FV29" s="248"/>
      <c r="FW29" s="248"/>
      <c r="FX29" s="248"/>
      <c r="FY29" s="248"/>
      <c r="FZ29" s="248"/>
      <c r="GA29" s="248"/>
      <c r="GB29" s="248"/>
      <c r="GC29" s="248"/>
      <c r="GD29" s="248"/>
      <c r="GE29" s="248"/>
      <c r="GF29" s="248"/>
      <c r="GG29" s="248"/>
      <c r="GH29" s="248"/>
      <c r="GI29" s="248"/>
      <c r="GJ29" s="248"/>
      <c r="GK29" s="248"/>
      <c r="GL29" s="248"/>
      <c r="GM29" s="248"/>
      <c r="GN29" s="248"/>
      <c r="GO29" s="248"/>
      <c r="GP29" s="248"/>
      <c r="GQ29" s="248"/>
      <c r="GR29" s="248"/>
      <c r="GS29" s="248"/>
      <c r="GT29" s="248"/>
      <c r="GU29" s="248"/>
      <c r="GV29" s="248"/>
      <c r="GW29" s="248"/>
      <c r="GX29" s="248"/>
      <c r="GY29" s="248"/>
      <c r="GZ29" s="248"/>
      <c r="HA29" s="248"/>
      <c r="HB29" s="248"/>
      <c r="HC29" s="248"/>
      <c r="HD29" s="248"/>
      <c r="HE29" s="248"/>
      <c r="HF29" s="248"/>
      <c r="HG29" s="248"/>
      <c r="HH29" s="248"/>
      <c r="HI29" s="248"/>
      <c r="HJ29" s="248"/>
      <c r="HK29" s="248"/>
      <c r="HL29" s="248"/>
      <c r="HM29" s="248"/>
      <c r="HN29" s="248"/>
      <c r="HO29" s="248"/>
      <c r="HP29" s="248"/>
      <c r="HQ29" s="248"/>
      <c r="HR29" s="248"/>
      <c r="HS29" s="248"/>
      <c r="HT29" s="248"/>
      <c r="HU29" s="248"/>
      <c r="HV29" s="248"/>
      <c r="HW29" s="248"/>
      <c r="HX29" s="248"/>
      <c r="HY29" s="248"/>
      <c r="HZ29" s="248"/>
      <c r="IA29" s="248"/>
      <c r="IB29" s="248"/>
      <c r="IC29" s="248"/>
      <c r="ID29" s="248"/>
      <c r="IE29" s="248"/>
      <c r="IF29" s="248"/>
      <c r="IG29" s="248"/>
      <c r="IH29" s="248"/>
      <c r="II29" s="248"/>
      <c r="IJ29" s="248"/>
      <c r="IK29" s="248"/>
      <c r="IL29" s="248"/>
      <c r="IM29" s="248"/>
      <c r="IN29" s="248"/>
      <c r="IO29" s="248"/>
      <c r="IP29" s="248"/>
      <c r="IQ29" s="248"/>
      <c r="IR29" s="248"/>
      <c r="IS29" s="248"/>
      <c r="IT29" s="248"/>
      <c r="IU29" s="248"/>
      <c r="IV29" s="248"/>
      <c r="IW29" s="248"/>
      <c r="IX29" s="248"/>
      <c r="IY29" s="248"/>
      <c r="IZ29" s="248"/>
      <c r="JA29" s="248"/>
      <c r="JB29" s="248"/>
      <c r="JC29" s="248"/>
      <c r="JD29" s="248"/>
      <c r="JE29" s="248"/>
      <c r="JF29" s="248"/>
      <c r="JG29" s="248"/>
      <c r="JH29" s="248"/>
      <c r="JI29" s="248"/>
      <c r="JJ29" s="248"/>
      <c r="JK29" s="248"/>
      <c r="JL29" s="248"/>
      <c r="JM29" s="248"/>
      <c r="JN29" s="248"/>
      <c r="JO29" s="248"/>
      <c r="JP29" s="248"/>
      <c r="JQ29" s="248"/>
      <c r="JR29" s="248"/>
      <c r="JS29" s="248"/>
      <c r="JT29" s="248"/>
      <c r="JU29" s="248"/>
      <c r="JV29" s="248"/>
      <c r="JW29" s="248"/>
      <c r="JX29" s="248"/>
      <c r="JY29" s="248"/>
      <c r="JZ29" s="248"/>
      <c r="KA29" s="248"/>
      <c r="KB29" s="248"/>
      <c r="KC29" s="248"/>
      <c r="KD29" s="248"/>
      <c r="KE29" s="248"/>
      <c r="KF29" s="248"/>
      <c r="KG29" s="248"/>
      <c r="KH29" s="248"/>
      <c r="KI29" s="248"/>
      <c r="KJ29" s="248"/>
      <c r="KK29" s="248"/>
      <c r="KL29" s="248"/>
      <c r="KM29" s="248"/>
      <c r="KN29" s="248"/>
      <c r="KO29" s="248"/>
      <c r="KP29" s="248"/>
      <c r="KQ29" s="248"/>
      <c r="KR29" s="248"/>
      <c r="KS29" s="248"/>
      <c r="KT29" s="248"/>
      <c r="KU29" s="248"/>
      <c r="KV29" s="248"/>
      <c r="KW29" s="248"/>
      <c r="KX29" s="248"/>
      <c r="KY29" s="248"/>
      <c r="KZ29" s="248"/>
      <c r="LA29" s="248"/>
      <c r="LB29" s="248"/>
      <c r="LC29" s="248"/>
      <c r="LD29" s="248"/>
      <c r="LE29" s="248"/>
      <c r="LF29" s="248"/>
      <c r="LG29" s="248"/>
      <c r="LH29" s="248"/>
      <c r="LI29" s="248"/>
      <c r="LJ29" s="248"/>
      <c r="LK29" s="248"/>
      <c r="LL29" s="248"/>
      <c r="LM29" s="248"/>
      <c r="LN29" s="248"/>
      <c r="LO29" s="248"/>
      <c r="LP29" s="248"/>
      <c r="LQ29" s="248"/>
      <c r="LR29" s="248"/>
      <c r="LS29" s="248"/>
      <c r="LT29" s="248"/>
      <c r="LU29" s="248"/>
      <c r="LV29" s="248"/>
      <c r="LW29" s="248"/>
      <c r="LX29" s="248"/>
      <c r="LY29" s="248"/>
      <c r="LZ29" s="248"/>
      <c r="MA29" s="248"/>
      <c r="MB29" s="248"/>
      <c r="MC29" s="248"/>
      <c r="MD29" s="248"/>
      <c r="ME29" s="248"/>
      <c r="MF29" s="248"/>
      <c r="MG29" s="248"/>
      <c r="MH29" s="248"/>
      <c r="MI29" s="248"/>
      <c r="MJ29" s="248"/>
      <c r="MK29" s="248"/>
      <c r="ML29" s="248"/>
      <c r="MM29" s="248"/>
      <c r="MN29" s="248"/>
      <c r="MO29" s="248"/>
      <c r="MP29" s="248"/>
      <c r="MQ29" s="248"/>
      <c r="MR29" s="248"/>
      <c r="MS29" s="248"/>
      <c r="MT29" s="248"/>
      <c r="MU29" s="248"/>
      <c r="MV29" s="248"/>
      <c r="MW29" s="248"/>
      <c r="MX29" s="248"/>
      <c r="MY29" s="248"/>
      <c r="MZ29" s="248"/>
      <c r="NA29" s="248"/>
      <c r="NB29" s="248"/>
      <c r="NC29" s="248"/>
      <c r="ND29" s="248"/>
      <c r="NE29" s="248"/>
      <c r="NF29" s="248"/>
      <c r="NG29" s="248"/>
      <c r="NH29" s="248"/>
      <c r="NI29" s="248"/>
      <c r="NJ29" s="248"/>
      <c r="NK29" s="248"/>
      <c r="NL29" s="248"/>
      <c r="NM29" s="248"/>
      <c r="NN29" s="248"/>
      <c r="NO29" s="248"/>
      <c r="NP29" s="248"/>
      <c r="NQ29" s="248"/>
      <c r="NR29" s="248"/>
      <c r="NS29" s="248"/>
      <c r="NT29" s="248"/>
      <c r="NU29" s="248"/>
      <c r="NV29" s="248"/>
      <c r="NW29" s="248"/>
      <c r="NX29" s="248"/>
      <c r="NY29" s="248"/>
      <c r="NZ29" s="248"/>
      <c r="OA29" s="248"/>
      <c r="OB29" s="248"/>
      <c r="OC29" s="248"/>
      <c r="OD29" s="248"/>
      <c r="OE29" s="248"/>
      <c r="OF29" s="248"/>
      <c r="OG29" s="248"/>
      <c r="OH29" s="248"/>
      <c r="OI29" s="248"/>
      <c r="OJ29" s="248"/>
      <c r="OK29" s="248"/>
      <c r="OL29" s="248"/>
      <c r="OM29" s="248"/>
      <c r="ON29" s="248"/>
      <c r="OO29" s="248"/>
      <c r="OP29" s="248"/>
      <c r="OQ29" s="248"/>
      <c r="OR29" s="248"/>
      <c r="OS29" s="248"/>
      <c r="OT29" s="248"/>
      <c r="OU29" s="248"/>
      <c r="OV29" s="248"/>
      <c r="OW29" s="248"/>
      <c r="OX29" s="248"/>
      <c r="OY29" s="248"/>
      <c r="OZ29" s="248"/>
      <c r="PA29" s="248"/>
      <c r="PB29" s="248"/>
      <c r="PC29" s="248"/>
      <c r="PD29" s="248"/>
      <c r="PE29" s="248"/>
      <c r="PF29" s="248"/>
      <c r="PG29" s="248"/>
      <c r="PH29" s="248"/>
      <c r="PI29" s="248"/>
      <c r="PJ29" s="248"/>
      <c r="PK29" s="248"/>
      <c r="PL29" s="248"/>
      <c r="PM29" s="248"/>
      <c r="PN29" s="248"/>
      <c r="PO29" s="248"/>
      <c r="PP29" s="248"/>
      <c r="PQ29" s="248"/>
      <c r="PR29" s="248"/>
      <c r="PS29" s="248"/>
      <c r="PT29" s="248"/>
      <c r="PU29" s="248"/>
      <c r="PV29" s="248"/>
      <c r="PW29" s="248"/>
      <c r="PX29" s="248"/>
      <c r="PY29" s="248"/>
      <c r="PZ29" s="248"/>
      <c r="QA29" s="248"/>
      <c r="QB29" s="248"/>
      <c r="QC29" s="248"/>
      <c r="QD29" s="248"/>
      <c r="QE29" s="248"/>
      <c r="QF29" s="248"/>
      <c r="QG29" s="248"/>
      <c r="QH29" s="248"/>
      <c r="QI29" s="248"/>
      <c r="QJ29" s="248"/>
      <c r="QK29" s="248"/>
      <c r="QL29" s="248"/>
      <c r="QM29" s="248"/>
      <c r="QN29" s="248"/>
      <c r="QO29" s="248"/>
      <c r="QP29" s="248"/>
      <c r="QQ29" s="248"/>
      <c r="QR29" s="248"/>
      <c r="QS29" s="248"/>
      <c r="QT29" s="248"/>
      <c r="QU29" s="248"/>
      <c r="QV29" s="248"/>
      <c r="QW29" s="248"/>
      <c r="QX29" s="248"/>
      <c r="QY29" s="248"/>
      <c r="QZ29" s="248"/>
      <c r="RA29" s="248"/>
      <c r="RB29" s="248"/>
      <c r="RC29" s="248"/>
      <c r="RD29" s="248"/>
      <c r="RE29" s="248"/>
      <c r="RF29" s="248"/>
      <c r="RG29" s="248"/>
      <c r="RH29" s="248"/>
      <c r="RI29" s="248"/>
      <c r="RJ29" s="248"/>
      <c r="RK29" s="248"/>
      <c r="RL29" s="248"/>
      <c r="RM29" s="248"/>
      <c r="RN29" s="248"/>
      <c r="RO29" s="248"/>
      <c r="RP29" s="248"/>
      <c r="RQ29" s="248"/>
      <c r="RR29" s="248"/>
      <c r="RS29" s="248"/>
      <c r="RT29" s="248"/>
      <c r="RU29" s="248"/>
      <c r="RV29" s="248"/>
      <c r="RW29" s="248"/>
      <c r="RX29" s="248"/>
      <c r="RY29" s="248"/>
      <c r="RZ29" s="248"/>
      <c r="SA29" s="248"/>
      <c r="SB29" s="248"/>
      <c r="SC29" s="248"/>
      <c r="SD29" s="248"/>
      <c r="SE29" s="248"/>
      <c r="SF29" s="248"/>
      <c r="SG29" s="248"/>
      <c r="SH29" s="248"/>
      <c r="SI29" s="248"/>
      <c r="SJ29" s="248"/>
      <c r="SK29" s="248"/>
      <c r="SL29" s="248"/>
      <c r="SM29" s="248"/>
      <c r="SN29" s="248"/>
      <c r="SO29" s="248"/>
      <c r="SP29" s="248"/>
      <c r="SQ29" s="248"/>
      <c r="SR29" s="248"/>
      <c r="SS29" s="248"/>
      <c r="ST29" s="248"/>
      <c r="SU29" s="248"/>
      <c r="SV29" s="248"/>
      <c r="SW29" s="248"/>
      <c r="SX29" s="248"/>
      <c r="SY29" s="248"/>
      <c r="SZ29" s="248"/>
      <c r="TA29" s="248"/>
      <c r="TB29" s="248"/>
      <c r="TC29" s="248"/>
      <c r="TD29" s="248"/>
      <c r="TE29" s="248"/>
      <c r="TF29" s="248"/>
      <c r="TG29" s="248"/>
      <c r="TH29" s="248"/>
      <c r="TI29" s="248"/>
      <c r="TJ29" s="248"/>
    </row>
    <row r="30" spans="1:530" x14ac:dyDescent="0.3">
      <c r="A30" s="152" t="s">
        <v>20</v>
      </c>
      <c r="B30" s="95" t="s">
        <v>55</v>
      </c>
      <c r="C30" s="191">
        <v>34</v>
      </c>
      <c r="D30" s="192">
        <v>27.9</v>
      </c>
      <c r="E30" s="192">
        <v>40</v>
      </c>
      <c r="F30" s="193">
        <v>60</v>
      </c>
      <c r="G30" s="67">
        <v>100</v>
      </c>
      <c r="H30" s="67">
        <v>100</v>
      </c>
      <c r="I30" s="67">
        <v>100</v>
      </c>
      <c r="J30" s="67">
        <v>100</v>
      </c>
      <c r="K30" s="191">
        <v>100</v>
      </c>
      <c r="L30" s="192">
        <v>100</v>
      </c>
      <c r="M30" s="192">
        <v>100</v>
      </c>
      <c r="N30" s="193">
        <v>100</v>
      </c>
      <c r="O30" s="67">
        <v>100</v>
      </c>
      <c r="P30" s="67">
        <v>100</v>
      </c>
      <c r="Q30" s="67">
        <v>100</v>
      </c>
      <c r="R30" s="67">
        <v>100</v>
      </c>
      <c r="S30" s="96">
        <v>100</v>
      </c>
      <c r="T30" s="67">
        <v>100</v>
      </c>
      <c r="U30" s="67">
        <v>100</v>
      </c>
      <c r="V30" s="67">
        <v>100</v>
      </c>
      <c r="W30" s="100" t="s">
        <v>147</v>
      </c>
      <c r="X30" s="104">
        <v>100</v>
      </c>
      <c r="Y30" s="105">
        <v>100</v>
      </c>
      <c r="Z30" s="105">
        <v>100</v>
      </c>
      <c r="AA30" s="105">
        <v>100</v>
      </c>
      <c r="AB30" s="122" t="s">
        <v>147</v>
      </c>
      <c r="AC30" s="104">
        <v>100</v>
      </c>
      <c r="AD30" s="133">
        <v>100</v>
      </c>
      <c r="AE30" s="133">
        <v>100</v>
      </c>
      <c r="AF30" s="133">
        <v>100</v>
      </c>
      <c r="AG30" s="100" t="s">
        <v>147</v>
      </c>
    </row>
    <row r="31" spans="1:530" s="94" customFormat="1" x14ac:dyDescent="0.3">
      <c r="A31" s="183" t="s">
        <v>20</v>
      </c>
      <c r="B31" s="84" t="s">
        <v>56</v>
      </c>
      <c r="C31" s="101">
        <v>2.8</v>
      </c>
      <c r="D31" s="86">
        <v>5.9</v>
      </c>
      <c r="E31" s="86">
        <v>0</v>
      </c>
      <c r="F31" s="87">
        <v>0</v>
      </c>
      <c r="G31" s="86">
        <v>44.8</v>
      </c>
      <c r="H31" s="86">
        <v>42</v>
      </c>
      <c r="I31" s="86">
        <v>55</v>
      </c>
      <c r="J31" s="86">
        <v>0</v>
      </c>
      <c r="K31" s="101">
        <v>47.6</v>
      </c>
      <c r="L31" s="86">
        <v>43.333333333333336</v>
      </c>
      <c r="M31" s="86">
        <v>60</v>
      </c>
      <c r="N31" s="87">
        <v>0</v>
      </c>
      <c r="O31" s="86">
        <v>36.200000000000003</v>
      </c>
      <c r="P31" s="86">
        <v>20</v>
      </c>
      <c r="Q31" s="86">
        <v>65</v>
      </c>
      <c r="R31" s="86">
        <v>0</v>
      </c>
      <c r="S31" s="101">
        <v>78.099999999999994</v>
      </c>
      <c r="T31" s="86">
        <v>81.7</v>
      </c>
      <c r="U31" s="86">
        <v>70</v>
      </c>
      <c r="V31" s="86">
        <v>100</v>
      </c>
      <c r="W31" s="90" t="s">
        <v>147</v>
      </c>
      <c r="X31" s="102">
        <v>83.80952380952381</v>
      </c>
      <c r="Y31" s="107">
        <v>85</v>
      </c>
      <c r="Z31" s="107">
        <v>80</v>
      </c>
      <c r="AA31" s="107">
        <v>100</v>
      </c>
      <c r="AB31" s="89" t="s">
        <v>147</v>
      </c>
      <c r="AC31" s="102">
        <v>90.5</v>
      </c>
      <c r="AD31" s="234">
        <v>100</v>
      </c>
      <c r="AE31" s="234">
        <v>75</v>
      </c>
      <c r="AF31" s="234">
        <v>100</v>
      </c>
      <c r="AG31" s="90" t="s">
        <v>147</v>
      </c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  <c r="BA31" s="248"/>
      <c r="BB31" s="248"/>
      <c r="BC31" s="248"/>
      <c r="BD31" s="248"/>
      <c r="BE31" s="248"/>
      <c r="BF31" s="248"/>
      <c r="BG31" s="248"/>
      <c r="BH31" s="248"/>
      <c r="BI31" s="248"/>
      <c r="BJ31" s="248"/>
      <c r="BK31" s="248"/>
      <c r="BL31" s="248"/>
      <c r="BM31" s="248"/>
      <c r="BN31" s="248"/>
      <c r="BO31" s="248"/>
      <c r="BP31" s="248"/>
      <c r="BQ31" s="248"/>
      <c r="BR31" s="248"/>
      <c r="BS31" s="248"/>
      <c r="BT31" s="248"/>
      <c r="BU31" s="248"/>
      <c r="BV31" s="248"/>
      <c r="BW31" s="248"/>
      <c r="BX31" s="248"/>
      <c r="BY31" s="248"/>
      <c r="BZ31" s="248"/>
      <c r="CA31" s="248"/>
      <c r="CB31" s="248"/>
      <c r="CC31" s="248"/>
      <c r="CD31" s="248"/>
      <c r="CE31" s="248"/>
      <c r="CF31" s="248"/>
      <c r="CG31" s="248"/>
      <c r="CH31" s="248"/>
      <c r="CI31" s="248"/>
      <c r="CJ31" s="248"/>
      <c r="CK31" s="248"/>
      <c r="CL31" s="248"/>
      <c r="CM31" s="248"/>
      <c r="CN31" s="248"/>
      <c r="CO31" s="248"/>
      <c r="CP31" s="248"/>
      <c r="CQ31" s="248"/>
      <c r="CR31" s="248"/>
      <c r="CS31" s="248"/>
      <c r="CT31" s="248"/>
      <c r="CU31" s="248"/>
      <c r="CV31" s="248"/>
      <c r="CW31" s="248"/>
      <c r="CX31" s="248"/>
      <c r="CY31" s="248"/>
      <c r="CZ31" s="248"/>
      <c r="DA31" s="248"/>
      <c r="DB31" s="248"/>
      <c r="DC31" s="248"/>
      <c r="DD31" s="248"/>
      <c r="DE31" s="248"/>
      <c r="DF31" s="248"/>
      <c r="DG31" s="248"/>
      <c r="DH31" s="248"/>
      <c r="DI31" s="248"/>
      <c r="DJ31" s="248"/>
      <c r="DK31" s="248"/>
      <c r="DL31" s="248"/>
      <c r="DM31" s="248"/>
      <c r="DN31" s="248"/>
      <c r="DO31" s="248"/>
      <c r="DP31" s="248"/>
      <c r="DQ31" s="248"/>
      <c r="DR31" s="248"/>
      <c r="DS31" s="248"/>
      <c r="DT31" s="248"/>
      <c r="DU31" s="248"/>
      <c r="DV31" s="248"/>
      <c r="DW31" s="248"/>
      <c r="DX31" s="248"/>
      <c r="DY31" s="248"/>
      <c r="DZ31" s="248"/>
      <c r="EA31" s="248"/>
      <c r="EB31" s="248"/>
      <c r="EC31" s="248"/>
      <c r="ED31" s="248"/>
      <c r="EE31" s="248"/>
      <c r="EF31" s="248"/>
      <c r="EG31" s="248"/>
      <c r="EH31" s="248"/>
      <c r="EI31" s="248"/>
      <c r="EJ31" s="248"/>
      <c r="EK31" s="248"/>
      <c r="EL31" s="248"/>
      <c r="EM31" s="248"/>
      <c r="EN31" s="248"/>
      <c r="EO31" s="248"/>
      <c r="EP31" s="248"/>
      <c r="EQ31" s="248"/>
      <c r="ER31" s="248"/>
      <c r="ES31" s="248"/>
      <c r="ET31" s="248"/>
      <c r="EU31" s="248"/>
      <c r="EV31" s="248"/>
      <c r="EW31" s="248"/>
      <c r="EX31" s="248"/>
      <c r="EY31" s="248"/>
      <c r="EZ31" s="248"/>
      <c r="FA31" s="248"/>
      <c r="FB31" s="248"/>
      <c r="FC31" s="248"/>
      <c r="FD31" s="248"/>
      <c r="FE31" s="248"/>
      <c r="FF31" s="248"/>
      <c r="FG31" s="248"/>
      <c r="FH31" s="248"/>
      <c r="FI31" s="248"/>
      <c r="FJ31" s="248"/>
      <c r="FK31" s="248"/>
      <c r="FL31" s="248"/>
      <c r="FM31" s="248"/>
      <c r="FN31" s="248"/>
      <c r="FO31" s="248"/>
      <c r="FP31" s="248"/>
      <c r="FQ31" s="248"/>
      <c r="FR31" s="248"/>
      <c r="FS31" s="248"/>
      <c r="FT31" s="248"/>
      <c r="FU31" s="248"/>
      <c r="FV31" s="248"/>
      <c r="FW31" s="248"/>
      <c r="FX31" s="248"/>
      <c r="FY31" s="248"/>
      <c r="FZ31" s="248"/>
      <c r="GA31" s="248"/>
      <c r="GB31" s="248"/>
      <c r="GC31" s="248"/>
      <c r="GD31" s="248"/>
      <c r="GE31" s="248"/>
      <c r="GF31" s="248"/>
      <c r="GG31" s="248"/>
      <c r="GH31" s="248"/>
      <c r="GI31" s="248"/>
      <c r="GJ31" s="248"/>
      <c r="GK31" s="248"/>
      <c r="GL31" s="248"/>
      <c r="GM31" s="248"/>
      <c r="GN31" s="248"/>
      <c r="GO31" s="248"/>
      <c r="GP31" s="248"/>
      <c r="GQ31" s="248"/>
      <c r="GR31" s="248"/>
      <c r="GS31" s="248"/>
      <c r="GT31" s="248"/>
      <c r="GU31" s="248"/>
      <c r="GV31" s="248"/>
      <c r="GW31" s="248"/>
      <c r="GX31" s="248"/>
      <c r="GY31" s="248"/>
      <c r="GZ31" s="248"/>
      <c r="HA31" s="248"/>
      <c r="HB31" s="248"/>
      <c r="HC31" s="248"/>
      <c r="HD31" s="248"/>
      <c r="HE31" s="248"/>
      <c r="HF31" s="248"/>
      <c r="HG31" s="248"/>
      <c r="HH31" s="248"/>
      <c r="HI31" s="248"/>
      <c r="HJ31" s="248"/>
      <c r="HK31" s="248"/>
      <c r="HL31" s="248"/>
      <c r="HM31" s="248"/>
      <c r="HN31" s="248"/>
      <c r="HO31" s="248"/>
      <c r="HP31" s="248"/>
      <c r="HQ31" s="248"/>
      <c r="HR31" s="248"/>
      <c r="HS31" s="248"/>
      <c r="HT31" s="248"/>
      <c r="HU31" s="248"/>
      <c r="HV31" s="248"/>
      <c r="HW31" s="248"/>
      <c r="HX31" s="248"/>
      <c r="HY31" s="248"/>
      <c r="HZ31" s="248"/>
      <c r="IA31" s="248"/>
      <c r="IB31" s="248"/>
      <c r="IC31" s="248"/>
      <c r="ID31" s="248"/>
      <c r="IE31" s="248"/>
      <c r="IF31" s="248"/>
      <c r="IG31" s="248"/>
      <c r="IH31" s="248"/>
      <c r="II31" s="248"/>
      <c r="IJ31" s="248"/>
      <c r="IK31" s="248"/>
      <c r="IL31" s="248"/>
      <c r="IM31" s="248"/>
      <c r="IN31" s="248"/>
      <c r="IO31" s="248"/>
      <c r="IP31" s="248"/>
      <c r="IQ31" s="248"/>
      <c r="IR31" s="248"/>
      <c r="IS31" s="248"/>
      <c r="IT31" s="248"/>
      <c r="IU31" s="248"/>
      <c r="IV31" s="248"/>
      <c r="IW31" s="248"/>
      <c r="IX31" s="248"/>
      <c r="IY31" s="248"/>
      <c r="IZ31" s="248"/>
      <c r="JA31" s="248"/>
      <c r="JB31" s="248"/>
      <c r="JC31" s="248"/>
      <c r="JD31" s="248"/>
      <c r="JE31" s="248"/>
      <c r="JF31" s="248"/>
      <c r="JG31" s="248"/>
      <c r="JH31" s="248"/>
      <c r="JI31" s="248"/>
      <c r="JJ31" s="248"/>
      <c r="JK31" s="248"/>
      <c r="JL31" s="248"/>
      <c r="JM31" s="248"/>
      <c r="JN31" s="248"/>
      <c r="JO31" s="248"/>
      <c r="JP31" s="248"/>
      <c r="JQ31" s="248"/>
      <c r="JR31" s="248"/>
      <c r="JS31" s="248"/>
      <c r="JT31" s="248"/>
      <c r="JU31" s="248"/>
      <c r="JV31" s="248"/>
      <c r="JW31" s="248"/>
      <c r="JX31" s="248"/>
      <c r="JY31" s="248"/>
      <c r="JZ31" s="248"/>
      <c r="KA31" s="248"/>
      <c r="KB31" s="248"/>
      <c r="KC31" s="248"/>
      <c r="KD31" s="248"/>
      <c r="KE31" s="248"/>
      <c r="KF31" s="248"/>
      <c r="KG31" s="248"/>
      <c r="KH31" s="248"/>
      <c r="KI31" s="248"/>
      <c r="KJ31" s="248"/>
      <c r="KK31" s="248"/>
      <c r="KL31" s="248"/>
      <c r="KM31" s="248"/>
      <c r="KN31" s="248"/>
      <c r="KO31" s="248"/>
      <c r="KP31" s="248"/>
      <c r="KQ31" s="248"/>
      <c r="KR31" s="248"/>
      <c r="KS31" s="248"/>
      <c r="KT31" s="248"/>
      <c r="KU31" s="248"/>
      <c r="KV31" s="248"/>
      <c r="KW31" s="248"/>
      <c r="KX31" s="248"/>
      <c r="KY31" s="248"/>
      <c r="KZ31" s="248"/>
      <c r="LA31" s="248"/>
      <c r="LB31" s="248"/>
      <c r="LC31" s="248"/>
      <c r="LD31" s="248"/>
      <c r="LE31" s="248"/>
      <c r="LF31" s="248"/>
      <c r="LG31" s="248"/>
      <c r="LH31" s="248"/>
      <c r="LI31" s="248"/>
      <c r="LJ31" s="248"/>
      <c r="LK31" s="248"/>
      <c r="LL31" s="248"/>
      <c r="LM31" s="248"/>
      <c r="LN31" s="248"/>
      <c r="LO31" s="248"/>
      <c r="LP31" s="248"/>
      <c r="LQ31" s="248"/>
      <c r="LR31" s="248"/>
      <c r="LS31" s="248"/>
      <c r="LT31" s="248"/>
      <c r="LU31" s="248"/>
      <c r="LV31" s="248"/>
      <c r="LW31" s="248"/>
      <c r="LX31" s="248"/>
      <c r="LY31" s="248"/>
      <c r="LZ31" s="248"/>
      <c r="MA31" s="248"/>
      <c r="MB31" s="248"/>
      <c r="MC31" s="248"/>
      <c r="MD31" s="248"/>
      <c r="ME31" s="248"/>
      <c r="MF31" s="248"/>
      <c r="MG31" s="248"/>
      <c r="MH31" s="248"/>
      <c r="MI31" s="248"/>
      <c r="MJ31" s="248"/>
      <c r="MK31" s="248"/>
      <c r="ML31" s="248"/>
      <c r="MM31" s="248"/>
      <c r="MN31" s="248"/>
      <c r="MO31" s="248"/>
      <c r="MP31" s="248"/>
      <c r="MQ31" s="248"/>
      <c r="MR31" s="248"/>
      <c r="MS31" s="248"/>
      <c r="MT31" s="248"/>
      <c r="MU31" s="248"/>
      <c r="MV31" s="248"/>
      <c r="MW31" s="248"/>
      <c r="MX31" s="248"/>
      <c r="MY31" s="248"/>
      <c r="MZ31" s="248"/>
      <c r="NA31" s="248"/>
      <c r="NB31" s="248"/>
      <c r="NC31" s="248"/>
      <c r="ND31" s="248"/>
      <c r="NE31" s="248"/>
      <c r="NF31" s="248"/>
      <c r="NG31" s="248"/>
      <c r="NH31" s="248"/>
      <c r="NI31" s="248"/>
      <c r="NJ31" s="248"/>
      <c r="NK31" s="248"/>
      <c r="NL31" s="248"/>
      <c r="NM31" s="248"/>
      <c r="NN31" s="248"/>
      <c r="NO31" s="248"/>
      <c r="NP31" s="248"/>
      <c r="NQ31" s="248"/>
      <c r="NR31" s="248"/>
      <c r="NS31" s="248"/>
      <c r="NT31" s="248"/>
      <c r="NU31" s="248"/>
      <c r="NV31" s="248"/>
      <c r="NW31" s="248"/>
      <c r="NX31" s="248"/>
      <c r="NY31" s="248"/>
      <c r="NZ31" s="248"/>
      <c r="OA31" s="248"/>
      <c r="OB31" s="248"/>
      <c r="OC31" s="248"/>
      <c r="OD31" s="248"/>
      <c r="OE31" s="248"/>
      <c r="OF31" s="248"/>
      <c r="OG31" s="248"/>
      <c r="OH31" s="248"/>
      <c r="OI31" s="248"/>
      <c r="OJ31" s="248"/>
      <c r="OK31" s="248"/>
      <c r="OL31" s="248"/>
      <c r="OM31" s="248"/>
      <c r="ON31" s="248"/>
      <c r="OO31" s="248"/>
      <c r="OP31" s="248"/>
      <c r="OQ31" s="248"/>
      <c r="OR31" s="248"/>
      <c r="OS31" s="248"/>
      <c r="OT31" s="248"/>
      <c r="OU31" s="248"/>
      <c r="OV31" s="248"/>
      <c r="OW31" s="248"/>
      <c r="OX31" s="248"/>
      <c r="OY31" s="248"/>
      <c r="OZ31" s="248"/>
      <c r="PA31" s="248"/>
      <c r="PB31" s="248"/>
      <c r="PC31" s="248"/>
      <c r="PD31" s="248"/>
      <c r="PE31" s="248"/>
      <c r="PF31" s="248"/>
      <c r="PG31" s="248"/>
      <c r="PH31" s="248"/>
      <c r="PI31" s="248"/>
      <c r="PJ31" s="248"/>
      <c r="PK31" s="248"/>
      <c r="PL31" s="248"/>
      <c r="PM31" s="248"/>
      <c r="PN31" s="248"/>
      <c r="PO31" s="248"/>
      <c r="PP31" s="248"/>
      <c r="PQ31" s="248"/>
      <c r="PR31" s="248"/>
      <c r="PS31" s="248"/>
      <c r="PT31" s="248"/>
      <c r="PU31" s="248"/>
      <c r="PV31" s="248"/>
      <c r="PW31" s="248"/>
      <c r="PX31" s="248"/>
      <c r="PY31" s="248"/>
      <c r="PZ31" s="248"/>
      <c r="QA31" s="248"/>
      <c r="QB31" s="248"/>
      <c r="QC31" s="248"/>
      <c r="QD31" s="248"/>
      <c r="QE31" s="248"/>
      <c r="QF31" s="248"/>
      <c r="QG31" s="248"/>
      <c r="QH31" s="248"/>
      <c r="QI31" s="248"/>
      <c r="QJ31" s="248"/>
      <c r="QK31" s="248"/>
      <c r="QL31" s="248"/>
      <c r="QM31" s="248"/>
      <c r="QN31" s="248"/>
      <c r="QO31" s="248"/>
      <c r="QP31" s="248"/>
      <c r="QQ31" s="248"/>
      <c r="QR31" s="248"/>
      <c r="QS31" s="248"/>
      <c r="QT31" s="248"/>
      <c r="QU31" s="248"/>
      <c r="QV31" s="248"/>
      <c r="QW31" s="248"/>
      <c r="QX31" s="248"/>
      <c r="QY31" s="248"/>
      <c r="QZ31" s="248"/>
      <c r="RA31" s="248"/>
      <c r="RB31" s="248"/>
      <c r="RC31" s="248"/>
      <c r="RD31" s="248"/>
      <c r="RE31" s="248"/>
      <c r="RF31" s="248"/>
      <c r="RG31" s="248"/>
      <c r="RH31" s="248"/>
      <c r="RI31" s="248"/>
      <c r="RJ31" s="248"/>
      <c r="RK31" s="248"/>
      <c r="RL31" s="248"/>
      <c r="RM31" s="248"/>
      <c r="RN31" s="248"/>
      <c r="RO31" s="248"/>
      <c r="RP31" s="248"/>
      <c r="RQ31" s="248"/>
      <c r="RR31" s="248"/>
      <c r="RS31" s="248"/>
      <c r="RT31" s="248"/>
      <c r="RU31" s="248"/>
      <c r="RV31" s="248"/>
      <c r="RW31" s="248"/>
      <c r="RX31" s="248"/>
      <c r="RY31" s="248"/>
      <c r="RZ31" s="248"/>
      <c r="SA31" s="248"/>
      <c r="SB31" s="248"/>
      <c r="SC31" s="248"/>
      <c r="SD31" s="248"/>
      <c r="SE31" s="248"/>
      <c r="SF31" s="248"/>
      <c r="SG31" s="248"/>
      <c r="SH31" s="248"/>
      <c r="SI31" s="248"/>
      <c r="SJ31" s="248"/>
      <c r="SK31" s="248"/>
      <c r="SL31" s="248"/>
      <c r="SM31" s="248"/>
      <c r="SN31" s="248"/>
      <c r="SO31" s="248"/>
      <c r="SP31" s="248"/>
      <c r="SQ31" s="248"/>
      <c r="SR31" s="248"/>
      <c r="SS31" s="248"/>
      <c r="ST31" s="248"/>
      <c r="SU31" s="248"/>
      <c r="SV31" s="248"/>
      <c r="SW31" s="248"/>
      <c r="SX31" s="248"/>
      <c r="SY31" s="248"/>
      <c r="SZ31" s="248"/>
      <c r="TA31" s="248"/>
      <c r="TB31" s="248"/>
      <c r="TC31" s="248"/>
      <c r="TD31" s="248"/>
      <c r="TE31" s="248"/>
      <c r="TF31" s="248"/>
      <c r="TG31" s="248"/>
      <c r="TH31" s="248"/>
      <c r="TI31" s="248"/>
      <c r="TJ31" s="248"/>
    </row>
    <row r="32" spans="1:530" x14ac:dyDescent="0.3">
      <c r="A32" s="152" t="s">
        <v>21</v>
      </c>
      <c r="B32" s="95" t="s">
        <v>55</v>
      </c>
      <c r="C32" s="191">
        <v>89.5</v>
      </c>
      <c r="D32" s="192">
        <v>100</v>
      </c>
      <c r="E32" s="192">
        <v>77.8</v>
      </c>
      <c r="F32" s="193">
        <v>100</v>
      </c>
      <c r="G32" s="67">
        <v>100</v>
      </c>
      <c r="H32" s="67">
        <v>100</v>
      </c>
      <c r="I32" s="67">
        <v>100</v>
      </c>
      <c r="J32" s="67">
        <v>100</v>
      </c>
      <c r="K32" s="191">
        <v>100</v>
      </c>
      <c r="L32" s="192">
        <v>100</v>
      </c>
      <c r="M32" s="192">
        <v>100</v>
      </c>
      <c r="N32" s="193">
        <v>100</v>
      </c>
      <c r="O32" s="67">
        <v>100</v>
      </c>
      <c r="P32" s="67">
        <v>100</v>
      </c>
      <c r="Q32" s="67">
        <v>100</v>
      </c>
      <c r="R32" s="67">
        <v>100</v>
      </c>
      <c r="S32" s="96">
        <v>100</v>
      </c>
      <c r="T32" s="67">
        <v>100</v>
      </c>
      <c r="U32" s="67">
        <v>100</v>
      </c>
      <c r="V32" s="67">
        <v>100</v>
      </c>
      <c r="W32" s="100" t="s">
        <v>147</v>
      </c>
      <c r="X32" s="104">
        <v>100</v>
      </c>
      <c r="Y32" s="105">
        <v>100</v>
      </c>
      <c r="Z32" s="105">
        <v>100</v>
      </c>
      <c r="AA32" s="105">
        <v>100</v>
      </c>
      <c r="AB32" s="122" t="s">
        <v>147</v>
      </c>
      <c r="AC32" s="104">
        <v>100</v>
      </c>
      <c r="AD32" s="133">
        <v>100</v>
      </c>
      <c r="AE32" s="133">
        <v>100</v>
      </c>
      <c r="AF32" s="133">
        <v>100</v>
      </c>
      <c r="AG32" s="100" t="s">
        <v>147</v>
      </c>
    </row>
    <row r="33" spans="1:530" s="94" customFormat="1" x14ac:dyDescent="0.3">
      <c r="A33" s="183" t="s">
        <v>21</v>
      </c>
      <c r="B33" s="84" t="s">
        <v>56</v>
      </c>
      <c r="C33" s="101">
        <v>35.299999999999997</v>
      </c>
      <c r="D33" s="86">
        <v>62.5</v>
      </c>
      <c r="E33" s="86">
        <v>14.3</v>
      </c>
      <c r="F33" s="87">
        <v>0</v>
      </c>
      <c r="G33" s="86">
        <v>21.1</v>
      </c>
      <c r="H33" s="86">
        <v>38</v>
      </c>
      <c r="I33" s="86">
        <v>11</v>
      </c>
      <c r="J33" s="86">
        <v>0</v>
      </c>
      <c r="K33" s="101">
        <v>36.799999999999997</v>
      </c>
      <c r="L33" s="86">
        <v>50</v>
      </c>
      <c r="M33" s="86">
        <v>33.333333333333329</v>
      </c>
      <c r="N33" s="87">
        <v>0</v>
      </c>
      <c r="O33" s="86">
        <v>52.6</v>
      </c>
      <c r="P33" s="86">
        <v>87.5</v>
      </c>
      <c r="Q33" s="86">
        <v>33.299999999999997</v>
      </c>
      <c r="R33" s="86">
        <v>0</v>
      </c>
      <c r="S33" s="101">
        <v>68.400000000000006</v>
      </c>
      <c r="T33" s="86">
        <v>100</v>
      </c>
      <c r="U33" s="86">
        <v>55.6</v>
      </c>
      <c r="V33" s="86">
        <v>0</v>
      </c>
      <c r="W33" s="90" t="s">
        <v>147</v>
      </c>
      <c r="X33" s="108">
        <v>55.000000000000007</v>
      </c>
      <c r="Y33" s="92">
        <v>88.888888888888886</v>
      </c>
      <c r="Z33" s="92">
        <v>33.333333333333329</v>
      </c>
      <c r="AA33" s="107">
        <v>0</v>
      </c>
      <c r="AB33" s="89" t="s">
        <v>147</v>
      </c>
      <c r="AC33" s="108">
        <v>78.900000000000006</v>
      </c>
      <c r="AD33" s="89">
        <v>100</v>
      </c>
      <c r="AE33" s="89">
        <v>75</v>
      </c>
      <c r="AF33" s="234">
        <v>0</v>
      </c>
      <c r="AG33" s="90" t="s">
        <v>147</v>
      </c>
      <c r="AH33" s="248"/>
      <c r="AI33" s="248"/>
      <c r="AJ33" s="248"/>
      <c r="AK33" s="248"/>
      <c r="AL33" s="248"/>
      <c r="AM33" s="248"/>
      <c r="AN33" s="248"/>
      <c r="AO33" s="248"/>
      <c r="AP33" s="248"/>
      <c r="AQ33" s="248"/>
      <c r="AR33" s="248"/>
      <c r="AS33" s="248"/>
      <c r="AT33" s="248"/>
      <c r="AU33" s="248"/>
      <c r="AV33" s="248"/>
      <c r="AW33" s="248"/>
      <c r="AX33" s="248"/>
      <c r="AY33" s="248"/>
      <c r="AZ33" s="248"/>
      <c r="BA33" s="248"/>
      <c r="BB33" s="248"/>
      <c r="BC33" s="248"/>
      <c r="BD33" s="248"/>
      <c r="BE33" s="248"/>
      <c r="BF33" s="248"/>
      <c r="BG33" s="248"/>
      <c r="BH33" s="248"/>
      <c r="BI33" s="248"/>
      <c r="BJ33" s="248"/>
      <c r="BK33" s="248"/>
      <c r="BL33" s="248"/>
      <c r="BM33" s="248"/>
      <c r="BN33" s="248"/>
      <c r="BO33" s="248"/>
      <c r="BP33" s="248"/>
      <c r="BQ33" s="248"/>
      <c r="BR33" s="248"/>
      <c r="BS33" s="248"/>
      <c r="BT33" s="248"/>
      <c r="BU33" s="248"/>
      <c r="BV33" s="248"/>
      <c r="BW33" s="248"/>
      <c r="BX33" s="248"/>
      <c r="BY33" s="248"/>
      <c r="BZ33" s="248"/>
      <c r="CA33" s="248"/>
      <c r="CB33" s="248"/>
      <c r="CC33" s="248"/>
      <c r="CD33" s="248"/>
      <c r="CE33" s="248"/>
      <c r="CF33" s="248"/>
      <c r="CG33" s="248"/>
      <c r="CH33" s="248"/>
      <c r="CI33" s="248"/>
      <c r="CJ33" s="248"/>
      <c r="CK33" s="248"/>
      <c r="CL33" s="248"/>
      <c r="CM33" s="248"/>
      <c r="CN33" s="248"/>
      <c r="CO33" s="248"/>
      <c r="CP33" s="248"/>
      <c r="CQ33" s="248"/>
      <c r="CR33" s="248"/>
      <c r="CS33" s="248"/>
      <c r="CT33" s="248"/>
      <c r="CU33" s="248"/>
      <c r="CV33" s="248"/>
      <c r="CW33" s="248"/>
      <c r="CX33" s="248"/>
      <c r="CY33" s="248"/>
      <c r="CZ33" s="248"/>
      <c r="DA33" s="248"/>
      <c r="DB33" s="248"/>
      <c r="DC33" s="248"/>
      <c r="DD33" s="248"/>
      <c r="DE33" s="248"/>
      <c r="DF33" s="248"/>
      <c r="DG33" s="248"/>
      <c r="DH33" s="248"/>
      <c r="DI33" s="248"/>
      <c r="DJ33" s="248"/>
      <c r="DK33" s="248"/>
      <c r="DL33" s="248"/>
      <c r="DM33" s="248"/>
      <c r="DN33" s="248"/>
      <c r="DO33" s="248"/>
      <c r="DP33" s="248"/>
      <c r="DQ33" s="248"/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8"/>
      <c r="EF33" s="248"/>
      <c r="EG33" s="248"/>
      <c r="EH33" s="248"/>
      <c r="EI33" s="248"/>
      <c r="EJ33" s="248"/>
      <c r="EK33" s="248"/>
      <c r="EL33" s="248"/>
      <c r="EM33" s="248"/>
      <c r="EN33" s="248"/>
      <c r="EO33" s="248"/>
      <c r="EP33" s="248"/>
      <c r="EQ33" s="248"/>
      <c r="ER33" s="248"/>
      <c r="ES33" s="248"/>
      <c r="ET33" s="248"/>
      <c r="EU33" s="248"/>
      <c r="EV33" s="248"/>
      <c r="EW33" s="248"/>
      <c r="EX33" s="248"/>
      <c r="EY33" s="248"/>
      <c r="EZ33" s="248"/>
      <c r="FA33" s="248"/>
      <c r="FB33" s="248"/>
      <c r="FC33" s="248"/>
      <c r="FD33" s="248"/>
      <c r="FE33" s="248"/>
      <c r="FF33" s="248"/>
      <c r="FG33" s="248"/>
      <c r="FH33" s="248"/>
      <c r="FI33" s="248"/>
      <c r="FJ33" s="248"/>
      <c r="FK33" s="248"/>
      <c r="FL33" s="248"/>
      <c r="FM33" s="248"/>
      <c r="FN33" s="248"/>
      <c r="FO33" s="248"/>
      <c r="FP33" s="248"/>
      <c r="FQ33" s="248"/>
      <c r="FR33" s="248"/>
      <c r="FS33" s="248"/>
      <c r="FT33" s="248"/>
      <c r="FU33" s="248"/>
      <c r="FV33" s="248"/>
      <c r="FW33" s="248"/>
      <c r="FX33" s="248"/>
      <c r="FY33" s="248"/>
      <c r="FZ33" s="248"/>
      <c r="GA33" s="248"/>
      <c r="GB33" s="248"/>
      <c r="GC33" s="248"/>
      <c r="GD33" s="248"/>
      <c r="GE33" s="248"/>
      <c r="GF33" s="248"/>
      <c r="GG33" s="248"/>
      <c r="GH33" s="248"/>
      <c r="GI33" s="248"/>
      <c r="GJ33" s="248"/>
      <c r="GK33" s="248"/>
      <c r="GL33" s="248"/>
      <c r="GM33" s="248"/>
      <c r="GN33" s="248"/>
      <c r="GO33" s="248"/>
      <c r="GP33" s="248"/>
      <c r="GQ33" s="248"/>
      <c r="GR33" s="248"/>
      <c r="GS33" s="248"/>
      <c r="GT33" s="248"/>
      <c r="GU33" s="248"/>
      <c r="GV33" s="248"/>
      <c r="GW33" s="248"/>
      <c r="GX33" s="248"/>
      <c r="GY33" s="248"/>
      <c r="GZ33" s="248"/>
      <c r="HA33" s="248"/>
      <c r="HB33" s="248"/>
      <c r="HC33" s="248"/>
      <c r="HD33" s="248"/>
      <c r="HE33" s="248"/>
      <c r="HF33" s="248"/>
      <c r="HG33" s="248"/>
      <c r="HH33" s="248"/>
      <c r="HI33" s="248"/>
      <c r="HJ33" s="248"/>
      <c r="HK33" s="248"/>
      <c r="HL33" s="248"/>
      <c r="HM33" s="248"/>
      <c r="HN33" s="248"/>
      <c r="HO33" s="248"/>
      <c r="HP33" s="248"/>
      <c r="HQ33" s="248"/>
      <c r="HR33" s="248"/>
      <c r="HS33" s="248"/>
      <c r="HT33" s="248"/>
      <c r="HU33" s="248"/>
      <c r="HV33" s="248"/>
      <c r="HW33" s="248"/>
      <c r="HX33" s="248"/>
      <c r="HY33" s="248"/>
      <c r="HZ33" s="248"/>
      <c r="IA33" s="248"/>
      <c r="IB33" s="248"/>
      <c r="IC33" s="248"/>
      <c r="ID33" s="248"/>
      <c r="IE33" s="248"/>
      <c r="IF33" s="248"/>
      <c r="IG33" s="248"/>
      <c r="IH33" s="248"/>
      <c r="II33" s="248"/>
      <c r="IJ33" s="248"/>
      <c r="IK33" s="248"/>
      <c r="IL33" s="248"/>
      <c r="IM33" s="248"/>
      <c r="IN33" s="248"/>
      <c r="IO33" s="248"/>
      <c r="IP33" s="248"/>
      <c r="IQ33" s="248"/>
      <c r="IR33" s="248"/>
      <c r="IS33" s="248"/>
      <c r="IT33" s="248"/>
      <c r="IU33" s="248"/>
      <c r="IV33" s="248"/>
      <c r="IW33" s="248"/>
      <c r="IX33" s="248"/>
      <c r="IY33" s="248"/>
      <c r="IZ33" s="248"/>
      <c r="JA33" s="248"/>
      <c r="JB33" s="248"/>
      <c r="JC33" s="248"/>
      <c r="JD33" s="248"/>
      <c r="JE33" s="248"/>
      <c r="JF33" s="248"/>
      <c r="JG33" s="248"/>
      <c r="JH33" s="248"/>
      <c r="JI33" s="248"/>
      <c r="JJ33" s="248"/>
      <c r="JK33" s="248"/>
      <c r="JL33" s="248"/>
      <c r="JM33" s="248"/>
      <c r="JN33" s="248"/>
      <c r="JO33" s="248"/>
      <c r="JP33" s="248"/>
      <c r="JQ33" s="248"/>
      <c r="JR33" s="248"/>
      <c r="JS33" s="248"/>
      <c r="JT33" s="248"/>
      <c r="JU33" s="248"/>
      <c r="JV33" s="248"/>
      <c r="JW33" s="248"/>
      <c r="JX33" s="248"/>
      <c r="JY33" s="248"/>
      <c r="JZ33" s="248"/>
      <c r="KA33" s="248"/>
      <c r="KB33" s="248"/>
      <c r="KC33" s="248"/>
      <c r="KD33" s="248"/>
      <c r="KE33" s="248"/>
      <c r="KF33" s="248"/>
      <c r="KG33" s="248"/>
      <c r="KH33" s="248"/>
      <c r="KI33" s="248"/>
      <c r="KJ33" s="248"/>
      <c r="KK33" s="248"/>
      <c r="KL33" s="248"/>
      <c r="KM33" s="248"/>
      <c r="KN33" s="248"/>
      <c r="KO33" s="248"/>
      <c r="KP33" s="248"/>
      <c r="KQ33" s="248"/>
      <c r="KR33" s="248"/>
      <c r="KS33" s="248"/>
      <c r="KT33" s="248"/>
      <c r="KU33" s="248"/>
      <c r="KV33" s="248"/>
      <c r="KW33" s="248"/>
      <c r="KX33" s="248"/>
      <c r="KY33" s="248"/>
      <c r="KZ33" s="248"/>
      <c r="LA33" s="248"/>
      <c r="LB33" s="248"/>
      <c r="LC33" s="248"/>
      <c r="LD33" s="248"/>
      <c r="LE33" s="248"/>
      <c r="LF33" s="248"/>
      <c r="LG33" s="248"/>
      <c r="LH33" s="248"/>
      <c r="LI33" s="248"/>
      <c r="LJ33" s="248"/>
      <c r="LK33" s="248"/>
      <c r="LL33" s="248"/>
      <c r="LM33" s="248"/>
      <c r="LN33" s="248"/>
      <c r="LO33" s="248"/>
      <c r="LP33" s="248"/>
      <c r="LQ33" s="248"/>
      <c r="LR33" s="248"/>
      <c r="LS33" s="248"/>
      <c r="LT33" s="248"/>
      <c r="LU33" s="248"/>
      <c r="LV33" s="248"/>
      <c r="LW33" s="248"/>
      <c r="LX33" s="248"/>
      <c r="LY33" s="248"/>
      <c r="LZ33" s="248"/>
      <c r="MA33" s="248"/>
      <c r="MB33" s="248"/>
      <c r="MC33" s="248"/>
      <c r="MD33" s="248"/>
      <c r="ME33" s="248"/>
      <c r="MF33" s="248"/>
      <c r="MG33" s="248"/>
      <c r="MH33" s="248"/>
      <c r="MI33" s="248"/>
      <c r="MJ33" s="248"/>
      <c r="MK33" s="248"/>
      <c r="ML33" s="248"/>
      <c r="MM33" s="248"/>
      <c r="MN33" s="248"/>
      <c r="MO33" s="248"/>
      <c r="MP33" s="248"/>
      <c r="MQ33" s="248"/>
      <c r="MR33" s="248"/>
      <c r="MS33" s="248"/>
      <c r="MT33" s="248"/>
      <c r="MU33" s="248"/>
      <c r="MV33" s="248"/>
      <c r="MW33" s="248"/>
      <c r="MX33" s="248"/>
      <c r="MY33" s="248"/>
      <c r="MZ33" s="248"/>
      <c r="NA33" s="248"/>
      <c r="NB33" s="248"/>
      <c r="NC33" s="248"/>
      <c r="ND33" s="248"/>
      <c r="NE33" s="248"/>
      <c r="NF33" s="248"/>
      <c r="NG33" s="248"/>
      <c r="NH33" s="248"/>
      <c r="NI33" s="248"/>
      <c r="NJ33" s="248"/>
      <c r="NK33" s="248"/>
      <c r="NL33" s="248"/>
      <c r="NM33" s="248"/>
      <c r="NN33" s="248"/>
      <c r="NO33" s="248"/>
      <c r="NP33" s="248"/>
      <c r="NQ33" s="248"/>
      <c r="NR33" s="248"/>
      <c r="NS33" s="248"/>
      <c r="NT33" s="248"/>
      <c r="NU33" s="248"/>
      <c r="NV33" s="248"/>
      <c r="NW33" s="248"/>
      <c r="NX33" s="248"/>
      <c r="NY33" s="248"/>
      <c r="NZ33" s="248"/>
      <c r="OA33" s="248"/>
      <c r="OB33" s="248"/>
      <c r="OC33" s="248"/>
      <c r="OD33" s="248"/>
      <c r="OE33" s="248"/>
      <c r="OF33" s="248"/>
      <c r="OG33" s="248"/>
      <c r="OH33" s="248"/>
      <c r="OI33" s="248"/>
      <c r="OJ33" s="248"/>
      <c r="OK33" s="248"/>
      <c r="OL33" s="248"/>
      <c r="OM33" s="248"/>
      <c r="ON33" s="248"/>
      <c r="OO33" s="248"/>
      <c r="OP33" s="248"/>
      <c r="OQ33" s="248"/>
      <c r="OR33" s="248"/>
      <c r="OS33" s="248"/>
      <c r="OT33" s="248"/>
      <c r="OU33" s="248"/>
      <c r="OV33" s="248"/>
      <c r="OW33" s="248"/>
      <c r="OX33" s="248"/>
      <c r="OY33" s="248"/>
      <c r="OZ33" s="248"/>
      <c r="PA33" s="248"/>
      <c r="PB33" s="248"/>
      <c r="PC33" s="248"/>
      <c r="PD33" s="248"/>
      <c r="PE33" s="248"/>
      <c r="PF33" s="248"/>
      <c r="PG33" s="248"/>
      <c r="PH33" s="248"/>
      <c r="PI33" s="248"/>
      <c r="PJ33" s="248"/>
      <c r="PK33" s="248"/>
      <c r="PL33" s="248"/>
      <c r="PM33" s="248"/>
      <c r="PN33" s="248"/>
      <c r="PO33" s="248"/>
      <c r="PP33" s="248"/>
      <c r="PQ33" s="248"/>
      <c r="PR33" s="248"/>
      <c r="PS33" s="248"/>
      <c r="PT33" s="248"/>
      <c r="PU33" s="248"/>
      <c r="PV33" s="248"/>
      <c r="PW33" s="248"/>
      <c r="PX33" s="248"/>
      <c r="PY33" s="248"/>
      <c r="PZ33" s="248"/>
      <c r="QA33" s="248"/>
      <c r="QB33" s="248"/>
      <c r="QC33" s="248"/>
      <c r="QD33" s="248"/>
      <c r="QE33" s="248"/>
      <c r="QF33" s="248"/>
      <c r="QG33" s="248"/>
      <c r="QH33" s="248"/>
      <c r="QI33" s="248"/>
      <c r="QJ33" s="248"/>
      <c r="QK33" s="248"/>
      <c r="QL33" s="248"/>
      <c r="QM33" s="248"/>
      <c r="QN33" s="248"/>
      <c r="QO33" s="248"/>
      <c r="QP33" s="248"/>
      <c r="QQ33" s="248"/>
      <c r="QR33" s="248"/>
      <c r="QS33" s="248"/>
      <c r="QT33" s="248"/>
      <c r="QU33" s="248"/>
      <c r="QV33" s="248"/>
      <c r="QW33" s="248"/>
      <c r="QX33" s="248"/>
      <c r="QY33" s="248"/>
      <c r="QZ33" s="248"/>
      <c r="RA33" s="248"/>
      <c r="RB33" s="248"/>
      <c r="RC33" s="248"/>
      <c r="RD33" s="248"/>
      <c r="RE33" s="248"/>
      <c r="RF33" s="248"/>
      <c r="RG33" s="248"/>
      <c r="RH33" s="248"/>
      <c r="RI33" s="248"/>
      <c r="RJ33" s="248"/>
      <c r="RK33" s="248"/>
      <c r="RL33" s="248"/>
      <c r="RM33" s="248"/>
      <c r="RN33" s="248"/>
      <c r="RO33" s="248"/>
      <c r="RP33" s="248"/>
      <c r="RQ33" s="248"/>
      <c r="RR33" s="248"/>
      <c r="RS33" s="248"/>
      <c r="RT33" s="248"/>
      <c r="RU33" s="248"/>
      <c r="RV33" s="248"/>
      <c r="RW33" s="248"/>
      <c r="RX33" s="248"/>
      <c r="RY33" s="248"/>
      <c r="RZ33" s="248"/>
      <c r="SA33" s="248"/>
      <c r="SB33" s="248"/>
      <c r="SC33" s="248"/>
      <c r="SD33" s="248"/>
      <c r="SE33" s="248"/>
      <c r="SF33" s="248"/>
      <c r="SG33" s="248"/>
      <c r="SH33" s="248"/>
      <c r="SI33" s="248"/>
      <c r="SJ33" s="248"/>
      <c r="SK33" s="248"/>
      <c r="SL33" s="248"/>
      <c r="SM33" s="248"/>
      <c r="SN33" s="248"/>
      <c r="SO33" s="248"/>
      <c r="SP33" s="248"/>
      <c r="SQ33" s="248"/>
      <c r="SR33" s="248"/>
      <c r="SS33" s="248"/>
      <c r="ST33" s="248"/>
      <c r="SU33" s="248"/>
      <c r="SV33" s="248"/>
      <c r="SW33" s="248"/>
      <c r="SX33" s="248"/>
      <c r="SY33" s="248"/>
      <c r="SZ33" s="248"/>
      <c r="TA33" s="248"/>
      <c r="TB33" s="248"/>
      <c r="TC33" s="248"/>
      <c r="TD33" s="248"/>
      <c r="TE33" s="248"/>
      <c r="TF33" s="248"/>
      <c r="TG33" s="248"/>
      <c r="TH33" s="248"/>
      <c r="TI33" s="248"/>
      <c r="TJ33" s="248"/>
    </row>
    <row r="34" spans="1:530" x14ac:dyDescent="0.3">
      <c r="A34" s="152" t="s">
        <v>22</v>
      </c>
      <c r="B34" s="95" t="s">
        <v>55</v>
      </c>
      <c r="C34" s="191">
        <v>91.9</v>
      </c>
      <c r="D34" s="192">
        <v>87.2</v>
      </c>
      <c r="E34" s="192">
        <v>98.6</v>
      </c>
      <c r="F34" s="193">
        <v>100</v>
      </c>
      <c r="G34" s="67">
        <v>99.6</v>
      </c>
      <c r="H34" s="67">
        <v>99</v>
      </c>
      <c r="I34" s="67">
        <v>100</v>
      </c>
      <c r="J34" s="67">
        <v>100</v>
      </c>
      <c r="K34" s="191">
        <v>96</v>
      </c>
      <c r="L34" s="192">
        <v>96.2</v>
      </c>
      <c r="M34" s="192">
        <v>100</v>
      </c>
      <c r="N34" s="193">
        <v>100</v>
      </c>
      <c r="O34" s="67">
        <v>61.5</v>
      </c>
      <c r="P34" s="67">
        <v>43.2</v>
      </c>
      <c r="Q34" s="67">
        <v>94.5</v>
      </c>
      <c r="R34" s="67">
        <v>56.3</v>
      </c>
      <c r="S34" s="96">
        <v>98.2</v>
      </c>
      <c r="T34" s="67">
        <v>99.2</v>
      </c>
      <c r="U34" s="67">
        <v>98.6</v>
      </c>
      <c r="V34" s="67">
        <v>81.25</v>
      </c>
      <c r="W34" s="100" t="s">
        <v>147</v>
      </c>
      <c r="X34" s="104">
        <v>100</v>
      </c>
      <c r="Y34" s="105">
        <v>100</v>
      </c>
      <c r="Z34" s="105">
        <v>100</v>
      </c>
      <c r="AA34" s="105">
        <v>100</v>
      </c>
      <c r="AB34" s="122" t="s">
        <v>147</v>
      </c>
      <c r="AC34" s="104">
        <v>100</v>
      </c>
      <c r="AD34" s="133">
        <v>100</v>
      </c>
      <c r="AE34" s="133">
        <v>100</v>
      </c>
      <c r="AF34" s="133">
        <v>100</v>
      </c>
      <c r="AG34" s="100" t="s">
        <v>147</v>
      </c>
    </row>
    <row r="35" spans="1:530" s="94" customFormat="1" x14ac:dyDescent="0.3">
      <c r="A35" s="183" t="s">
        <v>22</v>
      </c>
      <c r="B35" s="84" t="s">
        <v>56</v>
      </c>
      <c r="C35" s="101">
        <v>18</v>
      </c>
      <c r="D35" s="86">
        <v>25</v>
      </c>
      <c r="E35" s="86">
        <v>5.5</v>
      </c>
      <c r="F35" s="87">
        <v>25</v>
      </c>
      <c r="G35" s="86">
        <v>26.5</v>
      </c>
      <c r="H35" s="86">
        <v>41</v>
      </c>
      <c r="I35" s="86">
        <v>5</v>
      </c>
      <c r="J35" s="86">
        <v>0</v>
      </c>
      <c r="K35" s="101">
        <v>19</v>
      </c>
      <c r="L35" s="86">
        <v>29.921259842519689</v>
      </c>
      <c r="M35" s="89">
        <v>4.10958904109589</v>
      </c>
      <c r="N35" s="87">
        <v>0</v>
      </c>
      <c r="O35" s="86">
        <v>1.4</v>
      </c>
      <c r="P35" s="86">
        <v>1.8</v>
      </c>
      <c r="Q35" s="86">
        <v>2.9</v>
      </c>
      <c r="R35" s="86">
        <v>0</v>
      </c>
      <c r="S35" s="101">
        <v>38.200000000000003</v>
      </c>
      <c r="T35" s="86">
        <v>61.8</v>
      </c>
      <c r="U35" s="86">
        <v>2.8</v>
      </c>
      <c r="V35" s="86">
        <v>0</v>
      </c>
      <c r="W35" s="90" t="s">
        <v>147</v>
      </c>
      <c r="X35" s="102">
        <v>87.8</v>
      </c>
      <c r="Y35" s="92">
        <v>98.5</v>
      </c>
      <c r="Z35" s="92">
        <v>76.7</v>
      </c>
      <c r="AA35" s="107">
        <v>50</v>
      </c>
      <c r="AB35" s="89" t="s">
        <v>147</v>
      </c>
      <c r="AC35" s="102">
        <v>100</v>
      </c>
      <c r="AD35" s="89">
        <v>100</v>
      </c>
      <c r="AE35" s="89">
        <v>100</v>
      </c>
      <c r="AF35" s="234">
        <v>100</v>
      </c>
      <c r="AG35" s="90" t="s">
        <v>147</v>
      </c>
      <c r="AH35" s="248"/>
      <c r="AI35" s="248"/>
      <c r="AJ35" s="248"/>
      <c r="AK35" s="248"/>
      <c r="AL35" s="248"/>
      <c r="AM35" s="248"/>
      <c r="AN35" s="248"/>
      <c r="AO35" s="248"/>
      <c r="AP35" s="248"/>
      <c r="AQ35" s="248"/>
      <c r="AR35" s="248"/>
      <c r="AS35" s="248"/>
      <c r="AT35" s="248"/>
      <c r="AU35" s="248"/>
      <c r="AV35" s="248"/>
      <c r="AW35" s="248"/>
      <c r="AX35" s="248"/>
      <c r="AY35" s="248"/>
      <c r="AZ35" s="248"/>
      <c r="BA35" s="248"/>
      <c r="BB35" s="248"/>
      <c r="BC35" s="248"/>
      <c r="BD35" s="248"/>
      <c r="BE35" s="248"/>
      <c r="BF35" s="248"/>
      <c r="BG35" s="248"/>
      <c r="BH35" s="248"/>
      <c r="BI35" s="248"/>
      <c r="BJ35" s="248"/>
      <c r="BK35" s="248"/>
      <c r="BL35" s="248"/>
      <c r="BM35" s="248"/>
      <c r="BN35" s="248"/>
      <c r="BO35" s="248"/>
      <c r="BP35" s="248"/>
      <c r="BQ35" s="248"/>
      <c r="BR35" s="248"/>
      <c r="BS35" s="248"/>
      <c r="BT35" s="248"/>
      <c r="BU35" s="248"/>
      <c r="BV35" s="248"/>
      <c r="BW35" s="248"/>
      <c r="BX35" s="248"/>
      <c r="BY35" s="248"/>
      <c r="BZ35" s="248"/>
      <c r="CA35" s="248"/>
      <c r="CB35" s="248"/>
      <c r="CC35" s="248"/>
      <c r="CD35" s="248"/>
      <c r="CE35" s="248"/>
      <c r="CF35" s="248"/>
      <c r="CG35" s="248"/>
      <c r="CH35" s="248"/>
      <c r="CI35" s="248"/>
      <c r="CJ35" s="248"/>
      <c r="CK35" s="248"/>
      <c r="CL35" s="248"/>
      <c r="CM35" s="248"/>
      <c r="CN35" s="248"/>
      <c r="CO35" s="248"/>
      <c r="CP35" s="248"/>
      <c r="CQ35" s="248"/>
      <c r="CR35" s="248"/>
      <c r="CS35" s="248"/>
      <c r="CT35" s="248"/>
      <c r="CU35" s="248"/>
      <c r="CV35" s="248"/>
      <c r="CW35" s="248"/>
      <c r="CX35" s="248"/>
      <c r="CY35" s="248"/>
      <c r="CZ35" s="248"/>
      <c r="DA35" s="248"/>
      <c r="DB35" s="248"/>
      <c r="DC35" s="248"/>
      <c r="DD35" s="248"/>
      <c r="DE35" s="248"/>
      <c r="DF35" s="248"/>
      <c r="DG35" s="248"/>
      <c r="DH35" s="248"/>
      <c r="DI35" s="248"/>
      <c r="DJ35" s="248"/>
      <c r="DK35" s="248"/>
      <c r="DL35" s="248"/>
      <c r="DM35" s="248"/>
      <c r="DN35" s="248"/>
      <c r="DO35" s="248"/>
      <c r="DP35" s="248"/>
      <c r="DQ35" s="248"/>
      <c r="DR35" s="248"/>
      <c r="DS35" s="248"/>
      <c r="DT35" s="248"/>
      <c r="DU35" s="248"/>
      <c r="DV35" s="248"/>
      <c r="DW35" s="248"/>
      <c r="DX35" s="248"/>
      <c r="DY35" s="248"/>
      <c r="DZ35" s="248"/>
      <c r="EA35" s="248"/>
      <c r="EB35" s="248"/>
      <c r="EC35" s="248"/>
      <c r="ED35" s="248"/>
      <c r="EE35" s="248"/>
      <c r="EF35" s="248"/>
      <c r="EG35" s="248"/>
      <c r="EH35" s="248"/>
      <c r="EI35" s="248"/>
      <c r="EJ35" s="248"/>
      <c r="EK35" s="248"/>
      <c r="EL35" s="248"/>
      <c r="EM35" s="248"/>
      <c r="EN35" s="248"/>
      <c r="EO35" s="248"/>
      <c r="EP35" s="248"/>
      <c r="EQ35" s="248"/>
      <c r="ER35" s="248"/>
      <c r="ES35" s="248"/>
      <c r="ET35" s="248"/>
      <c r="EU35" s="248"/>
      <c r="EV35" s="248"/>
      <c r="EW35" s="248"/>
      <c r="EX35" s="248"/>
      <c r="EY35" s="248"/>
      <c r="EZ35" s="248"/>
      <c r="FA35" s="248"/>
      <c r="FB35" s="248"/>
      <c r="FC35" s="248"/>
      <c r="FD35" s="248"/>
      <c r="FE35" s="248"/>
      <c r="FF35" s="248"/>
      <c r="FG35" s="248"/>
      <c r="FH35" s="248"/>
      <c r="FI35" s="248"/>
      <c r="FJ35" s="248"/>
      <c r="FK35" s="248"/>
      <c r="FL35" s="248"/>
      <c r="FM35" s="248"/>
      <c r="FN35" s="248"/>
      <c r="FO35" s="248"/>
      <c r="FP35" s="248"/>
      <c r="FQ35" s="248"/>
      <c r="FR35" s="248"/>
      <c r="FS35" s="248"/>
      <c r="FT35" s="248"/>
      <c r="FU35" s="248"/>
      <c r="FV35" s="248"/>
      <c r="FW35" s="248"/>
      <c r="FX35" s="248"/>
      <c r="FY35" s="248"/>
      <c r="FZ35" s="248"/>
      <c r="GA35" s="248"/>
      <c r="GB35" s="248"/>
      <c r="GC35" s="248"/>
      <c r="GD35" s="248"/>
      <c r="GE35" s="248"/>
      <c r="GF35" s="248"/>
      <c r="GG35" s="248"/>
      <c r="GH35" s="248"/>
      <c r="GI35" s="248"/>
      <c r="GJ35" s="248"/>
      <c r="GK35" s="248"/>
      <c r="GL35" s="248"/>
      <c r="GM35" s="248"/>
      <c r="GN35" s="248"/>
      <c r="GO35" s="248"/>
      <c r="GP35" s="248"/>
      <c r="GQ35" s="248"/>
      <c r="GR35" s="248"/>
      <c r="GS35" s="248"/>
      <c r="GT35" s="248"/>
      <c r="GU35" s="248"/>
      <c r="GV35" s="248"/>
      <c r="GW35" s="248"/>
      <c r="GX35" s="248"/>
      <c r="GY35" s="248"/>
      <c r="GZ35" s="248"/>
      <c r="HA35" s="248"/>
      <c r="HB35" s="248"/>
      <c r="HC35" s="248"/>
      <c r="HD35" s="248"/>
      <c r="HE35" s="248"/>
      <c r="HF35" s="248"/>
      <c r="HG35" s="248"/>
      <c r="HH35" s="248"/>
      <c r="HI35" s="248"/>
      <c r="HJ35" s="248"/>
      <c r="HK35" s="248"/>
      <c r="HL35" s="248"/>
      <c r="HM35" s="248"/>
      <c r="HN35" s="248"/>
      <c r="HO35" s="248"/>
      <c r="HP35" s="248"/>
      <c r="HQ35" s="248"/>
      <c r="HR35" s="248"/>
      <c r="HS35" s="248"/>
      <c r="HT35" s="248"/>
      <c r="HU35" s="248"/>
      <c r="HV35" s="248"/>
      <c r="HW35" s="248"/>
      <c r="HX35" s="248"/>
      <c r="HY35" s="248"/>
      <c r="HZ35" s="248"/>
      <c r="IA35" s="248"/>
      <c r="IB35" s="248"/>
      <c r="IC35" s="248"/>
      <c r="ID35" s="248"/>
      <c r="IE35" s="248"/>
      <c r="IF35" s="248"/>
      <c r="IG35" s="248"/>
      <c r="IH35" s="248"/>
      <c r="II35" s="248"/>
      <c r="IJ35" s="248"/>
      <c r="IK35" s="248"/>
      <c r="IL35" s="248"/>
      <c r="IM35" s="248"/>
      <c r="IN35" s="248"/>
      <c r="IO35" s="248"/>
      <c r="IP35" s="248"/>
      <c r="IQ35" s="248"/>
      <c r="IR35" s="248"/>
      <c r="IS35" s="248"/>
      <c r="IT35" s="248"/>
      <c r="IU35" s="248"/>
      <c r="IV35" s="248"/>
      <c r="IW35" s="248"/>
      <c r="IX35" s="248"/>
      <c r="IY35" s="248"/>
      <c r="IZ35" s="248"/>
      <c r="JA35" s="248"/>
      <c r="JB35" s="248"/>
      <c r="JC35" s="248"/>
      <c r="JD35" s="248"/>
      <c r="JE35" s="248"/>
      <c r="JF35" s="248"/>
      <c r="JG35" s="248"/>
      <c r="JH35" s="248"/>
      <c r="JI35" s="248"/>
      <c r="JJ35" s="248"/>
      <c r="JK35" s="248"/>
      <c r="JL35" s="248"/>
      <c r="JM35" s="248"/>
      <c r="JN35" s="248"/>
      <c r="JO35" s="248"/>
      <c r="JP35" s="248"/>
      <c r="JQ35" s="248"/>
      <c r="JR35" s="248"/>
      <c r="JS35" s="248"/>
      <c r="JT35" s="248"/>
      <c r="JU35" s="248"/>
      <c r="JV35" s="248"/>
      <c r="JW35" s="248"/>
      <c r="JX35" s="248"/>
      <c r="JY35" s="248"/>
      <c r="JZ35" s="248"/>
      <c r="KA35" s="248"/>
      <c r="KB35" s="248"/>
      <c r="KC35" s="248"/>
      <c r="KD35" s="248"/>
      <c r="KE35" s="248"/>
      <c r="KF35" s="248"/>
      <c r="KG35" s="248"/>
      <c r="KH35" s="248"/>
      <c r="KI35" s="248"/>
      <c r="KJ35" s="248"/>
      <c r="KK35" s="248"/>
      <c r="KL35" s="248"/>
      <c r="KM35" s="248"/>
      <c r="KN35" s="248"/>
      <c r="KO35" s="248"/>
      <c r="KP35" s="248"/>
      <c r="KQ35" s="248"/>
      <c r="KR35" s="248"/>
      <c r="KS35" s="248"/>
      <c r="KT35" s="248"/>
      <c r="KU35" s="248"/>
      <c r="KV35" s="248"/>
      <c r="KW35" s="248"/>
      <c r="KX35" s="248"/>
      <c r="KY35" s="248"/>
      <c r="KZ35" s="248"/>
      <c r="LA35" s="248"/>
      <c r="LB35" s="248"/>
      <c r="LC35" s="248"/>
      <c r="LD35" s="248"/>
      <c r="LE35" s="248"/>
      <c r="LF35" s="248"/>
      <c r="LG35" s="248"/>
      <c r="LH35" s="248"/>
      <c r="LI35" s="248"/>
      <c r="LJ35" s="248"/>
      <c r="LK35" s="248"/>
      <c r="LL35" s="248"/>
      <c r="LM35" s="248"/>
      <c r="LN35" s="248"/>
      <c r="LO35" s="248"/>
      <c r="LP35" s="248"/>
      <c r="LQ35" s="248"/>
      <c r="LR35" s="248"/>
      <c r="LS35" s="248"/>
      <c r="LT35" s="248"/>
      <c r="LU35" s="248"/>
      <c r="LV35" s="248"/>
      <c r="LW35" s="248"/>
      <c r="LX35" s="248"/>
      <c r="LY35" s="248"/>
      <c r="LZ35" s="248"/>
      <c r="MA35" s="248"/>
      <c r="MB35" s="248"/>
      <c r="MC35" s="248"/>
      <c r="MD35" s="248"/>
      <c r="ME35" s="248"/>
      <c r="MF35" s="248"/>
      <c r="MG35" s="248"/>
      <c r="MH35" s="248"/>
      <c r="MI35" s="248"/>
      <c r="MJ35" s="248"/>
      <c r="MK35" s="248"/>
      <c r="ML35" s="248"/>
      <c r="MM35" s="248"/>
      <c r="MN35" s="248"/>
      <c r="MO35" s="248"/>
      <c r="MP35" s="248"/>
      <c r="MQ35" s="248"/>
      <c r="MR35" s="248"/>
      <c r="MS35" s="248"/>
      <c r="MT35" s="248"/>
      <c r="MU35" s="248"/>
      <c r="MV35" s="248"/>
      <c r="MW35" s="248"/>
      <c r="MX35" s="248"/>
      <c r="MY35" s="248"/>
      <c r="MZ35" s="248"/>
      <c r="NA35" s="248"/>
      <c r="NB35" s="248"/>
      <c r="NC35" s="248"/>
      <c r="ND35" s="248"/>
      <c r="NE35" s="248"/>
      <c r="NF35" s="248"/>
      <c r="NG35" s="248"/>
      <c r="NH35" s="248"/>
      <c r="NI35" s="248"/>
      <c r="NJ35" s="248"/>
      <c r="NK35" s="248"/>
      <c r="NL35" s="248"/>
      <c r="NM35" s="248"/>
      <c r="NN35" s="248"/>
      <c r="NO35" s="248"/>
      <c r="NP35" s="248"/>
      <c r="NQ35" s="248"/>
      <c r="NR35" s="248"/>
      <c r="NS35" s="248"/>
      <c r="NT35" s="248"/>
      <c r="NU35" s="248"/>
      <c r="NV35" s="248"/>
      <c r="NW35" s="248"/>
      <c r="NX35" s="248"/>
      <c r="NY35" s="248"/>
      <c r="NZ35" s="248"/>
      <c r="OA35" s="248"/>
      <c r="OB35" s="248"/>
      <c r="OC35" s="248"/>
      <c r="OD35" s="248"/>
      <c r="OE35" s="248"/>
      <c r="OF35" s="248"/>
      <c r="OG35" s="248"/>
      <c r="OH35" s="248"/>
      <c r="OI35" s="248"/>
      <c r="OJ35" s="248"/>
      <c r="OK35" s="248"/>
      <c r="OL35" s="248"/>
      <c r="OM35" s="248"/>
      <c r="ON35" s="248"/>
      <c r="OO35" s="248"/>
      <c r="OP35" s="248"/>
      <c r="OQ35" s="248"/>
      <c r="OR35" s="248"/>
      <c r="OS35" s="248"/>
      <c r="OT35" s="248"/>
      <c r="OU35" s="248"/>
      <c r="OV35" s="248"/>
      <c r="OW35" s="248"/>
      <c r="OX35" s="248"/>
      <c r="OY35" s="248"/>
      <c r="OZ35" s="248"/>
      <c r="PA35" s="248"/>
      <c r="PB35" s="248"/>
      <c r="PC35" s="248"/>
      <c r="PD35" s="248"/>
      <c r="PE35" s="248"/>
      <c r="PF35" s="248"/>
      <c r="PG35" s="248"/>
      <c r="PH35" s="248"/>
      <c r="PI35" s="248"/>
      <c r="PJ35" s="248"/>
      <c r="PK35" s="248"/>
      <c r="PL35" s="248"/>
      <c r="PM35" s="248"/>
      <c r="PN35" s="248"/>
      <c r="PO35" s="248"/>
      <c r="PP35" s="248"/>
      <c r="PQ35" s="248"/>
      <c r="PR35" s="248"/>
      <c r="PS35" s="248"/>
      <c r="PT35" s="248"/>
      <c r="PU35" s="248"/>
      <c r="PV35" s="248"/>
      <c r="PW35" s="248"/>
      <c r="PX35" s="248"/>
      <c r="PY35" s="248"/>
      <c r="PZ35" s="248"/>
      <c r="QA35" s="248"/>
      <c r="QB35" s="248"/>
      <c r="QC35" s="248"/>
      <c r="QD35" s="248"/>
      <c r="QE35" s="248"/>
      <c r="QF35" s="248"/>
      <c r="QG35" s="248"/>
      <c r="QH35" s="248"/>
      <c r="QI35" s="248"/>
      <c r="QJ35" s="248"/>
      <c r="QK35" s="248"/>
      <c r="QL35" s="248"/>
      <c r="QM35" s="248"/>
      <c r="QN35" s="248"/>
      <c r="QO35" s="248"/>
      <c r="QP35" s="248"/>
      <c r="QQ35" s="248"/>
      <c r="QR35" s="248"/>
      <c r="QS35" s="248"/>
      <c r="QT35" s="248"/>
      <c r="QU35" s="248"/>
      <c r="QV35" s="248"/>
      <c r="QW35" s="248"/>
      <c r="QX35" s="248"/>
      <c r="QY35" s="248"/>
      <c r="QZ35" s="248"/>
      <c r="RA35" s="248"/>
      <c r="RB35" s="248"/>
      <c r="RC35" s="248"/>
      <c r="RD35" s="248"/>
      <c r="RE35" s="248"/>
      <c r="RF35" s="248"/>
      <c r="RG35" s="248"/>
      <c r="RH35" s="248"/>
      <c r="RI35" s="248"/>
      <c r="RJ35" s="248"/>
      <c r="RK35" s="248"/>
      <c r="RL35" s="248"/>
      <c r="RM35" s="248"/>
      <c r="RN35" s="248"/>
      <c r="RO35" s="248"/>
      <c r="RP35" s="248"/>
      <c r="RQ35" s="248"/>
      <c r="RR35" s="248"/>
      <c r="RS35" s="248"/>
      <c r="RT35" s="248"/>
      <c r="RU35" s="248"/>
      <c r="RV35" s="248"/>
      <c r="RW35" s="248"/>
      <c r="RX35" s="248"/>
      <c r="RY35" s="248"/>
      <c r="RZ35" s="248"/>
      <c r="SA35" s="248"/>
      <c r="SB35" s="248"/>
      <c r="SC35" s="248"/>
      <c r="SD35" s="248"/>
      <c r="SE35" s="248"/>
      <c r="SF35" s="248"/>
      <c r="SG35" s="248"/>
      <c r="SH35" s="248"/>
      <c r="SI35" s="248"/>
      <c r="SJ35" s="248"/>
      <c r="SK35" s="248"/>
      <c r="SL35" s="248"/>
      <c r="SM35" s="248"/>
      <c r="SN35" s="248"/>
      <c r="SO35" s="248"/>
      <c r="SP35" s="248"/>
      <c r="SQ35" s="248"/>
      <c r="SR35" s="248"/>
      <c r="SS35" s="248"/>
      <c r="ST35" s="248"/>
      <c r="SU35" s="248"/>
      <c r="SV35" s="248"/>
      <c r="SW35" s="248"/>
      <c r="SX35" s="248"/>
      <c r="SY35" s="248"/>
      <c r="SZ35" s="248"/>
      <c r="TA35" s="248"/>
      <c r="TB35" s="248"/>
      <c r="TC35" s="248"/>
      <c r="TD35" s="248"/>
      <c r="TE35" s="248"/>
      <c r="TF35" s="248"/>
      <c r="TG35" s="248"/>
      <c r="TH35" s="248"/>
      <c r="TI35" s="248"/>
      <c r="TJ35" s="248"/>
    </row>
    <row r="36" spans="1:530" x14ac:dyDescent="0.3">
      <c r="A36" s="152" t="s">
        <v>23</v>
      </c>
      <c r="B36" s="95" t="s">
        <v>55</v>
      </c>
      <c r="C36" s="191">
        <v>100</v>
      </c>
      <c r="D36" s="192">
        <v>100</v>
      </c>
      <c r="E36" s="192">
        <v>100</v>
      </c>
      <c r="F36" s="193">
        <v>100</v>
      </c>
      <c r="G36" s="67">
        <v>100</v>
      </c>
      <c r="H36" s="67">
        <v>100</v>
      </c>
      <c r="I36" s="67">
        <v>100</v>
      </c>
      <c r="J36" s="67">
        <v>100</v>
      </c>
      <c r="K36" s="191">
        <v>94.7</v>
      </c>
      <c r="L36" s="192">
        <v>100</v>
      </c>
      <c r="M36" s="192">
        <v>87.5</v>
      </c>
      <c r="N36" s="193">
        <v>100</v>
      </c>
      <c r="O36" s="67">
        <v>100</v>
      </c>
      <c r="P36" s="67">
        <v>100</v>
      </c>
      <c r="Q36" s="67">
        <v>100</v>
      </c>
      <c r="R36" s="67">
        <v>100</v>
      </c>
      <c r="S36" s="96">
        <v>100</v>
      </c>
      <c r="T36" s="67">
        <v>100</v>
      </c>
      <c r="U36" s="67">
        <v>100</v>
      </c>
      <c r="V36" s="67">
        <v>100</v>
      </c>
      <c r="W36" s="100" t="s">
        <v>147</v>
      </c>
      <c r="X36" s="104">
        <v>100</v>
      </c>
      <c r="Y36" s="105">
        <v>100</v>
      </c>
      <c r="Z36" s="105">
        <v>100</v>
      </c>
      <c r="AA36" s="105">
        <v>100</v>
      </c>
      <c r="AB36" s="122" t="s">
        <v>147</v>
      </c>
      <c r="AC36" s="104">
        <v>100</v>
      </c>
      <c r="AD36" s="133">
        <v>100</v>
      </c>
      <c r="AE36" s="133">
        <v>100</v>
      </c>
      <c r="AF36" s="133">
        <v>100</v>
      </c>
      <c r="AG36" s="100" t="s">
        <v>147</v>
      </c>
    </row>
    <row r="37" spans="1:530" s="94" customFormat="1" x14ac:dyDescent="0.3">
      <c r="A37" s="183" t="s">
        <v>23</v>
      </c>
      <c r="B37" s="84" t="s">
        <v>56</v>
      </c>
      <c r="C37" s="101">
        <v>22.2</v>
      </c>
      <c r="D37" s="86">
        <v>20</v>
      </c>
      <c r="E37" s="86">
        <v>28.6</v>
      </c>
      <c r="F37" s="87">
        <v>0</v>
      </c>
      <c r="G37" s="86">
        <v>11.8</v>
      </c>
      <c r="H37" s="86">
        <v>11</v>
      </c>
      <c r="I37" s="86">
        <v>14</v>
      </c>
      <c r="J37" s="86">
        <v>0</v>
      </c>
      <c r="K37" s="101">
        <v>33.299999999999997</v>
      </c>
      <c r="L37" s="86">
        <v>50</v>
      </c>
      <c r="M37" s="86">
        <v>14.285714285714285</v>
      </c>
      <c r="N37" s="87">
        <v>0</v>
      </c>
      <c r="O37" s="86">
        <v>36.799999999999997</v>
      </c>
      <c r="P37" s="86">
        <v>60</v>
      </c>
      <c r="Q37" s="86">
        <v>12.5</v>
      </c>
      <c r="R37" s="86">
        <v>0</v>
      </c>
      <c r="S37" s="101">
        <v>83.3</v>
      </c>
      <c r="T37" s="86">
        <v>100</v>
      </c>
      <c r="U37" s="86">
        <v>75</v>
      </c>
      <c r="V37" s="86">
        <v>100</v>
      </c>
      <c r="W37" s="90" t="s">
        <v>147</v>
      </c>
      <c r="X37" s="108">
        <v>100</v>
      </c>
      <c r="Y37" s="107">
        <v>100</v>
      </c>
      <c r="Z37" s="107">
        <v>100</v>
      </c>
      <c r="AA37" s="107">
        <v>100</v>
      </c>
      <c r="AB37" s="89" t="s">
        <v>147</v>
      </c>
      <c r="AC37" s="108">
        <v>100</v>
      </c>
      <c r="AD37" s="234">
        <v>100</v>
      </c>
      <c r="AE37" s="234">
        <v>100</v>
      </c>
      <c r="AF37" s="234">
        <v>100</v>
      </c>
      <c r="AG37" s="90" t="s">
        <v>147</v>
      </c>
      <c r="AH37" s="248"/>
      <c r="AI37" s="248"/>
      <c r="AJ37" s="248"/>
      <c r="AK37" s="248"/>
      <c r="AL37" s="248"/>
      <c r="AM37" s="248"/>
      <c r="AN37" s="248"/>
      <c r="AO37" s="248"/>
      <c r="AP37" s="248"/>
      <c r="AQ37" s="248"/>
      <c r="AR37" s="248"/>
      <c r="AS37" s="248"/>
      <c r="AT37" s="248"/>
      <c r="AU37" s="248"/>
      <c r="AV37" s="248"/>
      <c r="AW37" s="248"/>
      <c r="AX37" s="248"/>
      <c r="AY37" s="248"/>
      <c r="AZ37" s="248"/>
      <c r="BA37" s="248"/>
      <c r="BB37" s="248"/>
      <c r="BC37" s="248"/>
      <c r="BD37" s="248"/>
      <c r="BE37" s="248"/>
      <c r="BF37" s="248"/>
      <c r="BG37" s="248"/>
      <c r="BH37" s="248"/>
      <c r="BI37" s="248"/>
      <c r="BJ37" s="248"/>
      <c r="BK37" s="248"/>
      <c r="BL37" s="248"/>
      <c r="BM37" s="248"/>
      <c r="BN37" s="248"/>
      <c r="BO37" s="248"/>
      <c r="BP37" s="248"/>
      <c r="BQ37" s="248"/>
      <c r="BR37" s="248"/>
      <c r="BS37" s="248"/>
      <c r="BT37" s="248"/>
      <c r="BU37" s="248"/>
      <c r="BV37" s="248"/>
      <c r="BW37" s="248"/>
      <c r="BX37" s="248"/>
      <c r="BY37" s="248"/>
      <c r="BZ37" s="248"/>
      <c r="CA37" s="248"/>
      <c r="CB37" s="248"/>
      <c r="CC37" s="248"/>
      <c r="CD37" s="248"/>
      <c r="CE37" s="248"/>
      <c r="CF37" s="248"/>
      <c r="CG37" s="248"/>
      <c r="CH37" s="248"/>
      <c r="CI37" s="248"/>
      <c r="CJ37" s="248"/>
      <c r="CK37" s="248"/>
      <c r="CL37" s="248"/>
      <c r="CM37" s="248"/>
      <c r="CN37" s="248"/>
      <c r="CO37" s="248"/>
      <c r="CP37" s="248"/>
      <c r="CQ37" s="248"/>
      <c r="CR37" s="248"/>
      <c r="CS37" s="248"/>
      <c r="CT37" s="248"/>
      <c r="CU37" s="248"/>
      <c r="CV37" s="248"/>
      <c r="CW37" s="248"/>
      <c r="CX37" s="248"/>
      <c r="CY37" s="248"/>
      <c r="CZ37" s="248"/>
      <c r="DA37" s="248"/>
      <c r="DB37" s="248"/>
      <c r="DC37" s="248"/>
      <c r="DD37" s="248"/>
      <c r="DE37" s="248"/>
      <c r="DF37" s="248"/>
      <c r="DG37" s="248"/>
      <c r="DH37" s="248"/>
      <c r="DI37" s="248"/>
      <c r="DJ37" s="248"/>
      <c r="DK37" s="248"/>
      <c r="DL37" s="248"/>
      <c r="DM37" s="248"/>
      <c r="DN37" s="248"/>
      <c r="DO37" s="248"/>
      <c r="DP37" s="248"/>
      <c r="DQ37" s="248"/>
      <c r="DR37" s="248"/>
      <c r="DS37" s="248"/>
      <c r="DT37" s="248"/>
      <c r="DU37" s="248"/>
      <c r="DV37" s="248"/>
      <c r="DW37" s="248"/>
      <c r="DX37" s="248"/>
      <c r="DY37" s="248"/>
      <c r="DZ37" s="248"/>
      <c r="EA37" s="248"/>
      <c r="EB37" s="248"/>
      <c r="EC37" s="248"/>
      <c r="ED37" s="248"/>
      <c r="EE37" s="248"/>
      <c r="EF37" s="248"/>
      <c r="EG37" s="248"/>
      <c r="EH37" s="248"/>
      <c r="EI37" s="248"/>
      <c r="EJ37" s="248"/>
      <c r="EK37" s="248"/>
      <c r="EL37" s="248"/>
      <c r="EM37" s="248"/>
      <c r="EN37" s="248"/>
      <c r="EO37" s="248"/>
      <c r="EP37" s="248"/>
      <c r="EQ37" s="248"/>
      <c r="ER37" s="248"/>
      <c r="ES37" s="248"/>
      <c r="ET37" s="248"/>
      <c r="EU37" s="248"/>
      <c r="EV37" s="248"/>
      <c r="EW37" s="248"/>
      <c r="EX37" s="248"/>
      <c r="EY37" s="248"/>
      <c r="EZ37" s="248"/>
      <c r="FA37" s="248"/>
      <c r="FB37" s="248"/>
      <c r="FC37" s="248"/>
      <c r="FD37" s="248"/>
      <c r="FE37" s="248"/>
      <c r="FF37" s="248"/>
      <c r="FG37" s="248"/>
      <c r="FH37" s="248"/>
      <c r="FI37" s="248"/>
      <c r="FJ37" s="248"/>
      <c r="FK37" s="248"/>
      <c r="FL37" s="248"/>
      <c r="FM37" s="248"/>
      <c r="FN37" s="248"/>
      <c r="FO37" s="248"/>
      <c r="FP37" s="248"/>
      <c r="FQ37" s="248"/>
      <c r="FR37" s="248"/>
      <c r="FS37" s="248"/>
      <c r="FT37" s="248"/>
      <c r="FU37" s="248"/>
      <c r="FV37" s="248"/>
      <c r="FW37" s="248"/>
      <c r="FX37" s="248"/>
      <c r="FY37" s="248"/>
      <c r="FZ37" s="248"/>
      <c r="GA37" s="248"/>
      <c r="GB37" s="248"/>
      <c r="GC37" s="248"/>
      <c r="GD37" s="248"/>
      <c r="GE37" s="248"/>
      <c r="GF37" s="248"/>
      <c r="GG37" s="248"/>
      <c r="GH37" s="248"/>
      <c r="GI37" s="248"/>
      <c r="GJ37" s="248"/>
      <c r="GK37" s="248"/>
      <c r="GL37" s="248"/>
      <c r="GM37" s="248"/>
      <c r="GN37" s="248"/>
      <c r="GO37" s="248"/>
      <c r="GP37" s="248"/>
      <c r="GQ37" s="248"/>
      <c r="GR37" s="248"/>
      <c r="GS37" s="248"/>
      <c r="GT37" s="248"/>
      <c r="GU37" s="248"/>
      <c r="GV37" s="248"/>
      <c r="GW37" s="248"/>
      <c r="GX37" s="248"/>
      <c r="GY37" s="248"/>
      <c r="GZ37" s="248"/>
      <c r="HA37" s="248"/>
      <c r="HB37" s="248"/>
      <c r="HC37" s="248"/>
      <c r="HD37" s="248"/>
      <c r="HE37" s="248"/>
      <c r="HF37" s="248"/>
      <c r="HG37" s="248"/>
      <c r="HH37" s="248"/>
      <c r="HI37" s="248"/>
      <c r="HJ37" s="248"/>
      <c r="HK37" s="248"/>
      <c r="HL37" s="248"/>
      <c r="HM37" s="248"/>
      <c r="HN37" s="248"/>
      <c r="HO37" s="248"/>
      <c r="HP37" s="248"/>
      <c r="HQ37" s="248"/>
      <c r="HR37" s="248"/>
      <c r="HS37" s="248"/>
      <c r="HT37" s="248"/>
      <c r="HU37" s="248"/>
      <c r="HV37" s="248"/>
      <c r="HW37" s="248"/>
      <c r="HX37" s="248"/>
      <c r="HY37" s="248"/>
      <c r="HZ37" s="248"/>
      <c r="IA37" s="248"/>
      <c r="IB37" s="248"/>
      <c r="IC37" s="248"/>
      <c r="ID37" s="248"/>
      <c r="IE37" s="248"/>
      <c r="IF37" s="248"/>
      <c r="IG37" s="248"/>
      <c r="IH37" s="248"/>
      <c r="II37" s="248"/>
      <c r="IJ37" s="248"/>
      <c r="IK37" s="248"/>
      <c r="IL37" s="248"/>
      <c r="IM37" s="248"/>
      <c r="IN37" s="248"/>
      <c r="IO37" s="248"/>
      <c r="IP37" s="248"/>
      <c r="IQ37" s="248"/>
      <c r="IR37" s="248"/>
      <c r="IS37" s="248"/>
      <c r="IT37" s="248"/>
      <c r="IU37" s="248"/>
      <c r="IV37" s="248"/>
      <c r="IW37" s="248"/>
      <c r="IX37" s="248"/>
      <c r="IY37" s="248"/>
      <c r="IZ37" s="248"/>
      <c r="JA37" s="248"/>
      <c r="JB37" s="248"/>
      <c r="JC37" s="248"/>
      <c r="JD37" s="248"/>
      <c r="JE37" s="248"/>
      <c r="JF37" s="248"/>
      <c r="JG37" s="248"/>
      <c r="JH37" s="248"/>
      <c r="JI37" s="248"/>
      <c r="JJ37" s="248"/>
      <c r="JK37" s="248"/>
      <c r="JL37" s="248"/>
      <c r="JM37" s="248"/>
      <c r="JN37" s="248"/>
      <c r="JO37" s="248"/>
      <c r="JP37" s="248"/>
      <c r="JQ37" s="248"/>
      <c r="JR37" s="248"/>
      <c r="JS37" s="248"/>
      <c r="JT37" s="248"/>
      <c r="JU37" s="248"/>
      <c r="JV37" s="248"/>
      <c r="JW37" s="248"/>
      <c r="JX37" s="248"/>
      <c r="JY37" s="248"/>
      <c r="JZ37" s="248"/>
      <c r="KA37" s="248"/>
      <c r="KB37" s="248"/>
      <c r="KC37" s="248"/>
      <c r="KD37" s="248"/>
      <c r="KE37" s="248"/>
      <c r="KF37" s="248"/>
      <c r="KG37" s="248"/>
      <c r="KH37" s="248"/>
      <c r="KI37" s="248"/>
      <c r="KJ37" s="248"/>
      <c r="KK37" s="248"/>
      <c r="KL37" s="248"/>
      <c r="KM37" s="248"/>
      <c r="KN37" s="248"/>
      <c r="KO37" s="248"/>
      <c r="KP37" s="248"/>
      <c r="KQ37" s="248"/>
      <c r="KR37" s="248"/>
      <c r="KS37" s="248"/>
      <c r="KT37" s="248"/>
      <c r="KU37" s="248"/>
      <c r="KV37" s="248"/>
      <c r="KW37" s="248"/>
      <c r="KX37" s="248"/>
      <c r="KY37" s="248"/>
      <c r="KZ37" s="248"/>
      <c r="LA37" s="248"/>
      <c r="LB37" s="248"/>
      <c r="LC37" s="248"/>
      <c r="LD37" s="248"/>
      <c r="LE37" s="248"/>
      <c r="LF37" s="248"/>
      <c r="LG37" s="248"/>
      <c r="LH37" s="248"/>
      <c r="LI37" s="248"/>
      <c r="LJ37" s="248"/>
      <c r="LK37" s="248"/>
      <c r="LL37" s="248"/>
      <c r="LM37" s="248"/>
      <c r="LN37" s="248"/>
      <c r="LO37" s="248"/>
      <c r="LP37" s="248"/>
      <c r="LQ37" s="248"/>
      <c r="LR37" s="248"/>
      <c r="LS37" s="248"/>
      <c r="LT37" s="248"/>
      <c r="LU37" s="248"/>
      <c r="LV37" s="248"/>
      <c r="LW37" s="248"/>
      <c r="LX37" s="248"/>
      <c r="LY37" s="248"/>
      <c r="LZ37" s="248"/>
      <c r="MA37" s="248"/>
      <c r="MB37" s="248"/>
      <c r="MC37" s="248"/>
      <c r="MD37" s="248"/>
      <c r="ME37" s="248"/>
      <c r="MF37" s="248"/>
      <c r="MG37" s="248"/>
      <c r="MH37" s="248"/>
      <c r="MI37" s="248"/>
      <c r="MJ37" s="248"/>
      <c r="MK37" s="248"/>
      <c r="ML37" s="248"/>
      <c r="MM37" s="248"/>
      <c r="MN37" s="248"/>
      <c r="MO37" s="248"/>
      <c r="MP37" s="248"/>
      <c r="MQ37" s="248"/>
      <c r="MR37" s="248"/>
      <c r="MS37" s="248"/>
      <c r="MT37" s="248"/>
      <c r="MU37" s="248"/>
      <c r="MV37" s="248"/>
      <c r="MW37" s="248"/>
      <c r="MX37" s="248"/>
      <c r="MY37" s="248"/>
      <c r="MZ37" s="248"/>
      <c r="NA37" s="248"/>
      <c r="NB37" s="248"/>
      <c r="NC37" s="248"/>
      <c r="ND37" s="248"/>
      <c r="NE37" s="248"/>
      <c r="NF37" s="248"/>
      <c r="NG37" s="248"/>
      <c r="NH37" s="248"/>
      <c r="NI37" s="248"/>
      <c r="NJ37" s="248"/>
      <c r="NK37" s="248"/>
      <c r="NL37" s="248"/>
      <c r="NM37" s="248"/>
      <c r="NN37" s="248"/>
      <c r="NO37" s="248"/>
      <c r="NP37" s="248"/>
      <c r="NQ37" s="248"/>
      <c r="NR37" s="248"/>
      <c r="NS37" s="248"/>
      <c r="NT37" s="248"/>
      <c r="NU37" s="248"/>
      <c r="NV37" s="248"/>
      <c r="NW37" s="248"/>
      <c r="NX37" s="248"/>
      <c r="NY37" s="248"/>
      <c r="NZ37" s="248"/>
      <c r="OA37" s="248"/>
      <c r="OB37" s="248"/>
      <c r="OC37" s="248"/>
      <c r="OD37" s="248"/>
      <c r="OE37" s="248"/>
      <c r="OF37" s="248"/>
      <c r="OG37" s="248"/>
      <c r="OH37" s="248"/>
      <c r="OI37" s="248"/>
      <c r="OJ37" s="248"/>
      <c r="OK37" s="248"/>
      <c r="OL37" s="248"/>
      <c r="OM37" s="248"/>
      <c r="ON37" s="248"/>
      <c r="OO37" s="248"/>
      <c r="OP37" s="248"/>
      <c r="OQ37" s="248"/>
      <c r="OR37" s="248"/>
      <c r="OS37" s="248"/>
      <c r="OT37" s="248"/>
      <c r="OU37" s="248"/>
      <c r="OV37" s="248"/>
      <c r="OW37" s="248"/>
      <c r="OX37" s="248"/>
      <c r="OY37" s="248"/>
      <c r="OZ37" s="248"/>
      <c r="PA37" s="248"/>
      <c r="PB37" s="248"/>
      <c r="PC37" s="248"/>
      <c r="PD37" s="248"/>
      <c r="PE37" s="248"/>
      <c r="PF37" s="248"/>
      <c r="PG37" s="248"/>
      <c r="PH37" s="248"/>
      <c r="PI37" s="248"/>
      <c r="PJ37" s="248"/>
      <c r="PK37" s="248"/>
      <c r="PL37" s="248"/>
      <c r="PM37" s="248"/>
      <c r="PN37" s="248"/>
      <c r="PO37" s="248"/>
      <c r="PP37" s="248"/>
      <c r="PQ37" s="248"/>
      <c r="PR37" s="248"/>
      <c r="PS37" s="248"/>
      <c r="PT37" s="248"/>
      <c r="PU37" s="248"/>
      <c r="PV37" s="248"/>
      <c r="PW37" s="248"/>
      <c r="PX37" s="248"/>
      <c r="PY37" s="248"/>
      <c r="PZ37" s="248"/>
      <c r="QA37" s="248"/>
      <c r="QB37" s="248"/>
      <c r="QC37" s="248"/>
      <c r="QD37" s="248"/>
      <c r="QE37" s="248"/>
      <c r="QF37" s="248"/>
      <c r="QG37" s="248"/>
      <c r="QH37" s="248"/>
      <c r="QI37" s="248"/>
      <c r="QJ37" s="248"/>
      <c r="QK37" s="248"/>
      <c r="QL37" s="248"/>
      <c r="QM37" s="248"/>
      <c r="QN37" s="248"/>
      <c r="QO37" s="248"/>
      <c r="QP37" s="248"/>
      <c r="QQ37" s="248"/>
      <c r="QR37" s="248"/>
      <c r="QS37" s="248"/>
      <c r="QT37" s="248"/>
      <c r="QU37" s="248"/>
      <c r="QV37" s="248"/>
      <c r="QW37" s="248"/>
      <c r="QX37" s="248"/>
      <c r="QY37" s="248"/>
      <c r="QZ37" s="248"/>
      <c r="RA37" s="248"/>
      <c r="RB37" s="248"/>
      <c r="RC37" s="248"/>
      <c r="RD37" s="248"/>
      <c r="RE37" s="248"/>
      <c r="RF37" s="248"/>
      <c r="RG37" s="248"/>
      <c r="RH37" s="248"/>
      <c r="RI37" s="248"/>
      <c r="RJ37" s="248"/>
      <c r="RK37" s="248"/>
      <c r="RL37" s="248"/>
      <c r="RM37" s="248"/>
      <c r="RN37" s="248"/>
      <c r="RO37" s="248"/>
      <c r="RP37" s="248"/>
      <c r="RQ37" s="248"/>
      <c r="RR37" s="248"/>
      <c r="RS37" s="248"/>
      <c r="RT37" s="248"/>
      <c r="RU37" s="248"/>
      <c r="RV37" s="248"/>
      <c r="RW37" s="248"/>
      <c r="RX37" s="248"/>
      <c r="RY37" s="248"/>
      <c r="RZ37" s="248"/>
      <c r="SA37" s="248"/>
      <c r="SB37" s="248"/>
      <c r="SC37" s="248"/>
      <c r="SD37" s="248"/>
      <c r="SE37" s="248"/>
      <c r="SF37" s="248"/>
      <c r="SG37" s="248"/>
      <c r="SH37" s="248"/>
      <c r="SI37" s="248"/>
      <c r="SJ37" s="248"/>
      <c r="SK37" s="248"/>
      <c r="SL37" s="248"/>
      <c r="SM37" s="248"/>
      <c r="SN37" s="248"/>
      <c r="SO37" s="248"/>
      <c r="SP37" s="248"/>
      <c r="SQ37" s="248"/>
      <c r="SR37" s="248"/>
      <c r="SS37" s="248"/>
      <c r="ST37" s="248"/>
      <c r="SU37" s="248"/>
      <c r="SV37" s="248"/>
      <c r="SW37" s="248"/>
      <c r="SX37" s="248"/>
      <c r="SY37" s="248"/>
      <c r="SZ37" s="248"/>
      <c r="TA37" s="248"/>
      <c r="TB37" s="248"/>
      <c r="TC37" s="248"/>
      <c r="TD37" s="248"/>
      <c r="TE37" s="248"/>
      <c r="TF37" s="248"/>
      <c r="TG37" s="248"/>
      <c r="TH37" s="248"/>
      <c r="TI37" s="248"/>
      <c r="TJ37" s="248"/>
    </row>
    <row r="38" spans="1:530" x14ac:dyDescent="0.3">
      <c r="A38" s="152" t="s">
        <v>24</v>
      </c>
      <c r="B38" s="95" t="s">
        <v>55</v>
      </c>
      <c r="C38" s="191">
        <v>92.3</v>
      </c>
      <c r="D38" s="192">
        <v>83.3</v>
      </c>
      <c r="E38" s="192">
        <v>100</v>
      </c>
      <c r="F38" s="193">
        <v>100</v>
      </c>
      <c r="G38" s="67">
        <v>76.900000000000006</v>
      </c>
      <c r="H38" s="67">
        <v>80</v>
      </c>
      <c r="I38" s="67">
        <v>80</v>
      </c>
      <c r="J38" s="67">
        <v>100</v>
      </c>
      <c r="K38" s="191">
        <v>58.3</v>
      </c>
      <c r="L38" s="192">
        <v>60</v>
      </c>
      <c r="M38" s="192">
        <v>80</v>
      </c>
      <c r="N38" s="193">
        <v>0</v>
      </c>
      <c r="O38" s="67">
        <v>100</v>
      </c>
      <c r="P38" s="67">
        <v>100</v>
      </c>
      <c r="Q38" s="67">
        <v>100</v>
      </c>
      <c r="R38" s="67">
        <v>100</v>
      </c>
      <c r="S38" s="96">
        <v>100</v>
      </c>
      <c r="T38" s="67">
        <v>100</v>
      </c>
      <c r="U38" s="67">
        <v>100</v>
      </c>
      <c r="V38" s="67">
        <v>100</v>
      </c>
      <c r="W38" s="100" t="s">
        <v>147</v>
      </c>
      <c r="X38" s="52">
        <v>92.307692307692307</v>
      </c>
      <c r="Y38" s="68">
        <v>83.333333333333343</v>
      </c>
      <c r="Z38" s="105">
        <v>100</v>
      </c>
      <c r="AA38" s="105">
        <v>100</v>
      </c>
      <c r="AB38" s="122" t="s">
        <v>147</v>
      </c>
      <c r="AC38" s="104">
        <v>100</v>
      </c>
      <c r="AD38" s="122">
        <v>100</v>
      </c>
      <c r="AE38" s="133">
        <v>100</v>
      </c>
      <c r="AF38" s="133">
        <v>100</v>
      </c>
      <c r="AG38" s="100" t="s">
        <v>147</v>
      </c>
    </row>
    <row r="39" spans="1:530" s="94" customFormat="1" x14ac:dyDescent="0.3">
      <c r="A39" s="183" t="s">
        <v>24</v>
      </c>
      <c r="B39" s="84" t="s">
        <v>56</v>
      </c>
      <c r="C39" s="101">
        <v>91.7</v>
      </c>
      <c r="D39" s="86">
        <v>100</v>
      </c>
      <c r="E39" s="86">
        <v>100</v>
      </c>
      <c r="F39" s="87">
        <v>50</v>
      </c>
      <c r="G39" s="86">
        <v>0</v>
      </c>
      <c r="H39" s="86">
        <v>0</v>
      </c>
      <c r="I39" s="86">
        <v>0</v>
      </c>
      <c r="J39" s="86">
        <v>0</v>
      </c>
      <c r="K39" s="101">
        <v>0</v>
      </c>
      <c r="L39" s="86">
        <v>0</v>
      </c>
      <c r="M39" s="86">
        <v>0</v>
      </c>
      <c r="N39" s="87">
        <v>0</v>
      </c>
      <c r="O39" s="86">
        <v>41.7</v>
      </c>
      <c r="P39" s="86">
        <v>80</v>
      </c>
      <c r="Q39" s="86">
        <v>20</v>
      </c>
      <c r="R39" s="86">
        <v>0</v>
      </c>
      <c r="S39" s="101">
        <v>75</v>
      </c>
      <c r="T39" s="86">
        <v>100</v>
      </c>
      <c r="U39" s="86">
        <v>60</v>
      </c>
      <c r="V39" s="86">
        <v>50</v>
      </c>
      <c r="W39" s="90" t="s">
        <v>147</v>
      </c>
      <c r="X39" s="102">
        <v>41.7</v>
      </c>
      <c r="Y39" s="107">
        <v>80</v>
      </c>
      <c r="Z39" s="107">
        <v>20</v>
      </c>
      <c r="AA39" s="107">
        <v>0</v>
      </c>
      <c r="AB39" s="89" t="s">
        <v>147</v>
      </c>
      <c r="AC39" s="102">
        <v>100</v>
      </c>
      <c r="AD39" s="234">
        <v>100</v>
      </c>
      <c r="AE39" s="234">
        <v>100</v>
      </c>
      <c r="AF39" s="234">
        <v>100</v>
      </c>
      <c r="AG39" s="90" t="s">
        <v>147</v>
      </c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248"/>
      <c r="AS39" s="248"/>
      <c r="AT39" s="248"/>
      <c r="AU39" s="248"/>
      <c r="AV39" s="248"/>
      <c r="AW39" s="248"/>
      <c r="AX39" s="248"/>
      <c r="AY39" s="248"/>
      <c r="AZ39" s="248"/>
      <c r="BA39" s="248"/>
      <c r="BB39" s="248"/>
      <c r="BC39" s="248"/>
      <c r="BD39" s="248"/>
      <c r="BE39" s="248"/>
      <c r="BF39" s="248"/>
      <c r="BG39" s="248"/>
      <c r="BH39" s="248"/>
      <c r="BI39" s="248"/>
      <c r="BJ39" s="248"/>
      <c r="BK39" s="248"/>
      <c r="BL39" s="248"/>
      <c r="BM39" s="248"/>
      <c r="BN39" s="248"/>
      <c r="BO39" s="248"/>
      <c r="BP39" s="248"/>
      <c r="BQ39" s="248"/>
      <c r="BR39" s="248"/>
      <c r="BS39" s="248"/>
      <c r="BT39" s="248"/>
      <c r="BU39" s="248"/>
      <c r="BV39" s="248"/>
      <c r="BW39" s="248"/>
      <c r="BX39" s="248"/>
      <c r="BY39" s="248"/>
      <c r="BZ39" s="248"/>
      <c r="CA39" s="248"/>
      <c r="CB39" s="248"/>
      <c r="CC39" s="248"/>
      <c r="CD39" s="248"/>
      <c r="CE39" s="248"/>
      <c r="CF39" s="248"/>
      <c r="CG39" s="248"/>
      <c r="CH39" s="248"/>
      <c r="CI39" s="248"/>
      <c r="CJ39" s="248"/>
      <c r="CK39" s="248"/>
      <c r="CL39" s="248"/>
      <c r="CM39" s="248"/>
      <c r="CN39" s="248"/>
      <c r="CO39" s="248"/>
      <c r="CP39" s="248"/>
      <c r="CQ39" s="248"/>
      <c r="CR39" s="248"/>
      <c r="CS39" s="248"/>
      <c r="CT39" s="248"/>
      <c r="CU39" s="248"/>
      <c r="CV39" s="248"/>
      <c r="CW39" s="248"/>
      <c r="CX39" s="248"/>
      <c r="CY39" s="248"/>
      <c r="CZ39" s="248"/>
      <c r="DA39" s="248"/>
      <c r="DB39" s="248"/>
      <c r="DC39" s="248"/>
      <c r="DD39" s="248"/>
      <c r="DE39" s="248"/>
      <c r="DF39" s="248"/>
      <c r="DG39" s="248"/>
      <c r="DH39" s="248"/>
      <c r="DI39" s="248"/>
      <c r="DJ39" s="248"/>
      <c r="DK39" s="248"/>
      <c r="DL39" s="248"/>
      <c r="DM39" s="248"/>
      <c r="DN39" s="248"/>
      <c r="DO39" s="248"/>
      <c r="DP39" s="248"/>
      <c r="DQ39" s="248"/>
      <c r="DR39" s="248"/>
      <c r="DS39" s="248"/>
      <c r="DT39" s="248"/>
      <c r="DU39" s="248"/>
      <c r="DV39" s="248"/>
      <c r="DW39" s="248"/>
      <c r="DX39" s="248"/>
      <c r="DY39" s="248"/>
      <c r="DZ39" s="248"/>
      <c r="EA39" s="248"/>
      <c r="EB39" s="248"/>
      <c r="EC39" s="248"/>
      <c r="ED39" s="248"/>
      <c r="EE39" s="248"/>
      <c r="EF39" s="248"/>
      <c r="EG39" s="248"/>
      <c r="EH39" s="248"/>
      <c r="EI39" s="248"/>
      <c r="EJ39" s="248"/>
      <c r="EK39" s="248"/>
      <c r="EL39" s="248"/>
      <c r="EM39" s="248"/>
      <c r="EN39" s="248"/>
      <c r="EO39" s="248"/>
      <c r="EP39" s="248"/>
      <c r="EQ39" s="248"/>
      <c r="ER39" s="248"/>
      <c r="ES39" s="248"/>
      <c r="ET39" s="248"/>
      <c r="EU39" s="248"/>
      <c r="EV39" s="248"/>
      <c r="EW39" s="248"/>
      <c r="EX39" s="248"/>
      <c r="EY39" s="248"/>
      <c r="EZ39" s="248"/>
      <c r="FA39" s="248"/>
      <c r="FB39" s="248"/>
      <c r="FC39" s="248"/>
      <c r="FD39" s="248"/>
      <c r="FE39" s="248"/>
      <c r="FF39" s="248"/>
      <c r="FG39" s="248"/>
      <c r="FH39" s="248"/>
      <c r="FI39" s="248"/>
      <c r="FJ39" s="248"/>
      <c r="FK39" s="248"/>
      <c r="FL39" s="248"/>
      <c r="FM39" s="248"/>
      <c r="FN39" s="248"/>
      <c r="FO39" s="248"/>
      <c r="FP39" s="248"/>
      <c r="FQ39" s="248"/>
      <c r="FR39" s="248"/>
      <c r="FS39" s="248"/>
      <c r="FT39" s="248"/>
      <c r="FU39" s="248"/>
      <c r="FV39" s="248"/>
      <c r="FW39" s="248"/>
      <c r="FX39" s="248"/>
      <c r="FY39" s="248"/>
      <c r="FZ39" s="248"/>
      <c r="GA39" s="248"/>
      <c r="GB39" s="248"/>
      <c r="GC39" s="248"/>
      <c r="GD39" s="248"/>
      <c r="GE39" s="248"/>
      <c r="GF39" s="248"/>
      <c r="GG39" s="248"/>
      <c r="GH39" s="248"/>
      <c r="GI39" s="248"/>
      <c r="GJ39" s="248"/>
      <c r="GK39" s="248"/>
      <c r="GL39" s="248"/>
      <c r="GM39" s="248"/>
      <c r="GN39" s="248"/>
      <c r="GO39" s="248"/>
      <c r="GP39" s="248"/>
      <c r="GQ39" s="248"/>
      <c r="GR39" s="248"/>
      <c r="GS39" s="248"/>
      <c r="GT39" s="248"/>
      <c r="GU39" s="248"/>
      <c r="GV39" s="248"/>
      <c r="GW39" s="248"/>
      <c r="GX39" s="248"/>
      <c r="GY39" s="248"/>
      <c r="GZ39" s="248"/>
      <c r="HA39" s="248"/>
      <c r="HB39" s="248"/>
      <c r="HC39" s="248"/>
      <c r="HD39" s="248"/>
      <c r="HE39" s="248"/>
      <c r="HF39" s="248"/>
      <c r="HG39" s="248"/>
      <c r="HH39" s="248"/>
      <c r="HI39" s="248"/>
      <c r="HJ39" s="248"/>
      <c r="HK39" s="248"/>
      <c r="HL39" s="248"/>
      <c r="HM39" s="248"/>
      <c r="HN39" s="248"/>
      <c r="HO39" s="248"/>
      <c r="HP39" s="248"/>
      <c r="HQ39" s="248"/>
      <c r="HR39" s="248"/>
      <c r="HS39" s="248"/>
      <c r="HT39" s="248"/>
      <c r="HU39" s="248"/>
      <c r="HV39" s="248"/>
      <c r="HW39" s="248"/>
      <c r="HX39" s="248"/>
      <c r="HY39" s="248"/>
      <c r="HZ39" s="248"/>
      <c r="IA39" s="248"/>
      <c r="IB39" s="248"/>
      <c r="IC39" s="248"/>
      <c r="ID39" s="248"/>
      <c r="IE39" s="248"/>
      <c r="IF39" s="248"/>
      <c r="IG39" s="248"/>
      <c r="IH39" s="248"/>
      <c r="II39" s="248"/>
      <c r="IJ39" s="248"/>
      <c r="IK39" s="248"/>
      <c r="IL39" s="248"/>
      <c r="IM39" s="248"/>
      <c r="IN39" s="248"/>
      <c r="IO39" s="248"/>
      <c r="IP39" s="248"/>
      <c r="IQ39" s="248"/>
      <c r="IR39" s="248"/>
      <c r="IS39" s="248"/>
      <c r="IT39" s="248"/>
      <c r="IU39" s="248"/>
      <c r="IV39" s="248"/>
      <c r="IW39" s="248"/>
      <c r="IX39" s="248"/>
      <c r="IY39" s="248"/>
      <c r="IZ39" s="248"/>
      <c r="JA39" s="248"/>
      <c r="JB39" s="248"/>
      <c r="JC39" s="248"/>
      <c r="JD39" s="248"/>
      <c r="JE39" s="248"/>
      <c r="JF39" s="248"/>
      <c r="JG39" s="248"/>
      <c r="JH39" s="248"/>
      <c r="JI39" s="248"/>
      <c r="JJ39" s="248"/>
      <c r="JK39" s="248"/>
      <c r="JL39" s="248"/>
      <c r="JM39" s="248"/>
      <c r="JN39" s="248"/>
      <c r="JO39" s="248"/>
      <c r="JP39" s="248"/>
      <c r="JQ39" s="248"/>
      <c r="JR39" s="248"/>
      <c r="JS39" s="248"/>
      <c r="JT39" s="248"/>
      <c r="JU39" s="248"/>
      <c r="JV39" s="248"/>
      <c r="JW39" s="248"/>
      <c r="JX39" s="248"/>
      <c r="JY39" s="248"/>
      <c r="JZ39" s="248"/>
      <c r="KA39" s="248"/>
      <c r="KB39" s="248"/>
      <c r="KC39" s="248"/>
      <c r="KD39" s="248"/>
      <c r="KE39" s="248"/>
      <c r="KF39" s="248"/>
      <c r="KG39" s="248"/>
      <c r="KH39" s="248"/>
      <c r="KI39" s="248"/>
      <c r="KJ39" s="248"/>
      <c r="KK39" s="248"/>
      <c r="KL39" s="248"/>
      <c r="KM39" s="248"/>
      <c r="KN39" s="248"/>
      <c r="KO39" s="248"/>
      <c r="KP39" s="248"/>
      <c r="KQ39" s="248"/>
      <c r="KR39" s="248"/>
      <c r="KS39" s="248"/>
      <c r="KT39" s="248"/>
      <c r="KU39" s="248"/>
      <c r="KV39" s="248"/>
      <c r="KW39" s="248"/>
      <c r="KX39" s="248"/>
      <c r="KY39" s="248"/>
      <c r="KZ39" s="248"/>
      <c r="LA39" s="248"/>
      <c r="LB39" s="248"/>
      <c r="LC39" s="248"/>
      <c r="LD39" s="248"/>
      <c r="LE39" s="248"/>
      <c r="LF39" s="248"/>
      <c r="LG39" s="248"/>
      <c r="LH39" s="248"/>
      <c r="LI39" s="248"/>
      <c r="LJ39" s="248"/>
      <c r="LK39" s="248"/>
      <c r="LL39" s="248"/>
      <c r="LM39" s="248"/>
      <c r="LN39" s="248"/>
      <c r="LO39" s="248"/>
      <c r="LP39" s="248"/>
      <c r="LQ39" s="248"/>
      <c r="LR39" s="248"/>
      <c r="LS39" s="248"/>
      <c r="LT39" s="248"/>
      <c r="LU39" s="248"/>
      <c r="LV39" s="248"/>
      <c r="LW39" s="248"/>
      <c r="LX39" s="248"/>
      <c r="LY39" s="248"/>
      <c r="LZ39" s="248"/>
      <c r="MA39" s="248"/>
      <c r="MB39" s="248"/>
      <c r="MC39" s="248"/>
      <c r="MD39" s="248"/>
      <c r="ME39" s="248"/>
      <c r="MF39" s="248"/>
      <c r="MG39" s="248"/>
      <c r="MH39" s="248"/>
      <c r="MI39" s="248"/>
      <c r="MJ39" s="248"/>
      <c r="MK39" s="248"/>
      <c r="ML39" s="248"/>
      <c r="MM39" s="248"/>
      <c r="MN39" s="248"/>
      <c r="MO39" s="248"/>
      <c r="MP39" s="248"/>
      <c r="MQ39" s="248"/>
      <c r="MR39" s="248"/>
      <c r="MS39" s="248"/>
      <c r="MT39" s="248"/>
      <c r="MU39" s="248"/>
      <c r="MV39" s="248"/>
      <c r="MW39" s="248"/>
      <c r="MX39" s="248"/>
      <c r="MY39" s="248"/>
      <c r="MZ39" s="248"/>
      <c r="NA39" s="248"/>
      <c r="NB39" s="248"/>
      <c r="NC39" s="248"/>
      <c r="ND39" s="248"/>
      <c r="NE39" s="248"/>
      <c r="NF39" s="248"/>
      <c r="NG39" s="248"/>
      <c r="NH39" s="248"/>
      <c r="NI39" s="248"/>
      <c r="NJ39" s="248"/>
      <c r="NK39" s="248"/>
      <c r="NL39" s="248"/>
      <c r="NM39" s="248"/>
      <c r="NN39" s="248"/>
      <c r="NO39" s="248"/>
      <c r="NP39" s="248"/>
      <c r="NQ39" s="248"/>
      <c r="NR39" s="248"/>
      <c r="NS39" s="248"/>
      <c r="NT39" s="248"/>
      <c r="NU39" s="248"/>
      <c r="NV39" s="248"/>
      <c r="NW39" s="248"/>
      <c r="NX39" s="248"/>
      <c r="NY39" s="248"/>
      <c r="NZ39" s="248"/>
      <c r="OA39" s="248"/>
      <c r="OB39" s="248"/>
      <c r="OC39" s="248"/>
      <c r="OD39" s="248"/>
      <c r="OE39" s="248"/>
      <c r="OF39" s="248"/>
      <c r="OG39" s="248"/>
      <c r="OH39" s="248"/>
      <c r="OI39" s="248"/>
      <c r="OJ39" s="248"/>
      <c r="OK39" s="248"/>
      <c r="OL39" s="248"/>
      <c r="OM39" s="248"/>
      <c r="ON39" s="248"/>
      <c r="OO39" s="248"/>
      <c r="OP39" s="248"/>
      <c r="OQ39" s="248"/>
      <c r="OR39" s="248"/>
      <c r="OS39" s="248"/>
      <c r="OT39" s="248"/>
      <c r="OU39" s="248"/>
      <c r="OV39" s="248"/>
      <c r="OW39" s="248"/>
      <c r="OX39" s="248"/>
      <c r="OY39" s="248"/>
      <c r="OZ39" s="248"/>
      <c r="PA39" s="248"/>
      <c r="PB39" s="248"/>
      <c r="PC39" s="248"/>
      <c r="PD39" s="248"/>
      <c r="PE39" s="248"/>
      <c r="PF39" s="248"/>
      <c r="PG39" s="248"/>
      <c r="PH39" s="248"/>
      <c r="PI39" s="248"/>
      <c r="PJ39" s="248"/>
      <c r="PK39" s="248"/>
      <c r="PL39" s="248"/>
      <c r="PM39" s="248"/>
      <c r="PN39" s="248"/>
      <c r="PO39" s="248"/>
      <c r="PP39" s="248"/>
      <c r="PQ39" s="248"/>
      <c r="PR39" s="248"/>
      <c r="PS39" s="248"/>
      <c r="PT39" s="248"/>
      <c r="PU39" s="248"/>
      <c r="PV39" s="248"/>
      <c r="PW39" s="248"/>
      <c r="PX39" s="248"/>
      <c r="PY39" s="248"/>
      <c r="PZ39" s="248"/>
      <c r="QA39" s="248"/>
      <c r="QB39" s="248"/>
      <c r="QC39" s="248"/>
      <c r="QD39" s="248"/>
      <c r="QE39" s="248"/>
      <c r="QF39" s="248"/>
      <c r="QG39" s="248"/>
      <c r="QH39" s="248"/>
      <c r="QI39" s="248"/>
      <c r="QJ39" s="248"/>
      <c r="QK39" s="248"/>
      <c r="QL39" s="248"/>
      <c r="QM39" s="248"/>
      <c r="QN39" s="248"/>
      <c r="QO39" s="248"/>
      <c r="QP39" s="248"/>
      <c r="QQ39" s="248"/>
      <c r="QR39" s="248"/>
      <c r="QS39" s="248"/>
      <c r="QT39" s="248"/>
      <c r="QU39" s="248"/>
      <c r="QV39" s="248"/>
      <c r="QW39" s="248"/>
      <c r="QX39" s="248"/>
      <c r="QY39" s="248"/>
      <c r="QZ39" s="248"/>
      <c r="RA39" s="248"/>
      <c r="RB39" s="248"/>
      <c r="RC39" s="248"/>
      <c r="RD39" s="248"/>
      <c r="RE39" s="248"/>
      <c r="RF39" s="248"/>
      <c r="RG39" s="248"/>
      <c r="RH39" s="248"/>
      <c r="RI39" s="248"/>
      <c r="RJ39" s="248"/>
      <c r="RK39" s="248"/>
      <c r="RL39" s="248"/>
      <c r="RM39" s="248"/>
      <c r="RN39" s="248"/>
      <c r="RO39" s="248"/>
      <c r="RP39" s="248"/>
      <c r="RQ39" s="248"/>
      <c r="RR39" s="248"/>
      <c r="RS39" s="248"/>
      <c r="RT39" s="248"/>
      <c r="RU39" s="248"/>
      <c r="RV39" s="248"/>
      <c r="RW39" s="248"/>
      <c r="RX39" s="248"/>
      <c r="RY39" s="248"/>
      <c r="RZ39" s="248"/>
      <c r="SA39" s="248"/>
      <c r="SB39" s="248"/>
      <c r="SC39" s="248"/>
      <c r="SD39" s="248"/>
      <c r="SE39" s="248"/>
      <c r="SF39" s="248"/>
      <c r="SG39" s="248"/>
      <c r="SH39" s="248"/>
      <c r="SI39" s="248"/>
      <c r="SJ39" s="248"/>
      <c r="SK39" s="248"/>
      <c r="SL39" s="248"/>
      <c r="SM39" s="248"/>
      <c r="SN39" s="248"/>
      <c r="SO39" s="248"/>
      <c r="SP39" s="248"/>
      <c r="SQ39" s="248"/>
      <c r="SR39" s="248"/>
      <c r="SS39" s="248"/>
      <c r="ST39" s="248"/>
      <c r="SU39" s="248"/>
      <c r="SV39" s="248"/>
      <c r="SW39" s="248"/>
      <c r="SX39" s="248"/>
      <c r="SY39" s="248"/>
      <c r="SZ39" s="248"/>
      <c r="TA39" s="248"/>
      <c r="TB39" s="248"/>
      <c r="TC39" s="248"/>
      <c r="TD39" s="248"/>
      <c r="TE39" s="248"/>
      <c r="TF39" s="248"/>
      <c r="TG39" s="248"/>
      <c r="TH39" s="248"/>
      <c r="TI39" s="248"/>
      <c r="TJ39" s="248"/>
    </row>
    <row r="40" spans="1:530" x14ac:dyDescent="0.3">
      <c r="A40" s="152" t="s">
        <v>25</v>
      </c>
      <c r="B40" s="95" t="s">
        <v>55</v>
      </c>
      <c r="C40" s="191">
        <v>40.9</v>
      </c>
      <c r="D40" s="192">
        <v>16.7</v>
      </c>
      <c r="E40" s="192">
        <v>77.8</v>
      </c>
      <c r="F40" s="193">
        <v>0</v>
      </c>
      <c r="G40" s="67">
        <v>100</v>
      </c>
      <c r="H40" s="67">
        <v>100</v>
      </c>
      <c r="I40" s="67">
        <v>100</v>
      </c>
      <c r="J40" s="67">
        <v>100</v>
      </c>
      <c r="K40" s="191">
        <v>100</v>
      </c>
      <c r="L40" s="192">
        <v>100</v>
      </c>
      <c r="M40" s="192">
        <v>100</v>
      </c>
      <c r="N40" s="193">
        <v>100</v>
      </c>
      <c r="O40" s="67">
        <v>95</v>
      </c>
      <c r="P40" s="67">
        <v>90.9</v>
      </c>
      <c r="Q40" s="67">
        <v>100</v>
      </c>
      <c r="R40" s="67">
        <v>100</v>
      </c>
      <c r="S40" s="96">
        <v>100</v>
      </c>
      <c r="T40" s="67">
        <v>100</v>
      </c>
      <c r="U40" s="67">
        <v>100</v>
      </c>
      <c r="V40" s="67">
        <v>100</v>
      </c>
      <c r="W40" s="100" t="s">
        <v>147</v>
      </c>
      <c r="X40" s="104">
        <v>100</v>
      </c>
      <c r="Y40" s="105">
        <v>100</v>
      </c>
      <c r="Z40" s="105">
        <v>100</v>
      </c>
      <c r="AA40" s="105">
        <v>100</v>
      </c>
      <c r="AB40" s="122" t="s">
        <v>147</v>
      </c>
      <c r="AC40" s="104">
        <v>100</v>
      </c>
      <c r="AD40" s="133">
        <v>100</v>
      </c>
      <c r="AE40" s="133">
        <v>100</v>
      </c>
      <c r="AF40" s="133">
        <v>100</v>
      </c>
      <c r="AG40" s="100" t="s">
        <v>147</v>
      </c>
    </row>
    <row r="41" spans="1:530" s="94" customFormat="1" x14ac:dyDescent="0.3">
      <c r="A41" s="183" t="s">
        <v>25</v>
      </c>
      <c r="B41" s="84" t="s">
        <v>56</v>
      </c>
      <c r="C41" s="101">
        <v>44.4</v>
      </c>
      <c r="D41" s="86">
        <v>0</v>
      </c>
      <c r="E41" s="86">
        <v>57.1</v>
      </c>
      <c r="F41" s="87">
        <v>0</v>
      </c>
      <c r="G41" s="86">
        <v>19</v>
      </c>
      <c r="H41" s="86">
        <v>25</v>
      </c>
      <c r="I41" s="86">
        <v>14</v>
      </c>
      <c r="J41" s="86">
        <v>0</v>
      </c>
      <c r="K41" s="101">
        <v>60</v>
      </c>
      <c r="L41" s="86">
        <v>90.909090909090907</v>
      </c>
      <c r="M41" s="86">
        <v>25</v>
      </c>
      <c r="N41" s="87">
        <v>0</v>
      </c>
      <c r="O41" s="86">
        <v>84.2</v>
      </c>
      <c r="P41" s="86">
        <v>80</v>
      </c>
      <c r="Q41" s="86">
        <v>100</v>
      </c>
      <c r="R41" s="86">
        <v>0</v>
      </c>
      <c r="S41" s="101">
        <v>95</v>
      </c>
      <c r="T41" s="86">
        <v>100</v>
      </c>
      <c r="U41" s="86">
        <v>100</v>
      </c>
      <c r="V41" s="86">
        <v>0</v>
      </c>
      <c r="W41" s="90" t="s">
        <v>147</v>
      </c>
      <c r="X41" s="108">
        <v>95</v>
      </c>
      <c r="Y41" s="107">
        <v>100</v>
      </c>
      <c r="Z41" s="107">
        <v>100</v>
      </c>
      <c r="AA41" s="107">
        <v>0</v>
      </c>
      <c r="AB41" s="89" t="s">
        <v>147</v>
      </c>
      <c r="AC41" s="108">
        <v>100</v>
      </c>
      <c r="AD41" s="234">
        <v>100</v>
      </c>
      <c r="AE41" s="234">
        <v>100</v>
      </c>
      <c r="AF41" s="234">
        <v>100</v>
      </c>
      <c r="AG41" s="90" t="s">
        <v>147</v>
      </c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8"/>
      <c r="AW41" s="248"/>
      <c r="AX41" s="248"/>
      <c r="AY41" s="248"/>
      <c r="AZ41" s="248"/>
      <c r="BA41" s="248"/>
      <c r="BB41" s="248"/>
      <c r="BC41" s="248"/>
      <c r="BD41" s="248"/>
      <c r="BE41" s="248"/>
      <c r="BF41" s="248"/>
      <c r="BG41" s="248"/>
      <c r="BH41" s="248"/>
      <c r="BI41" s="248"/>
      <c r="BJ41" s="248"/>
      <c r="BK41" s="248"/>
      <c r="BL41" s="248"/>
      <c r="BM41" s="248"/>
      <c r="BN41" s="248"/>
      <c r="BO41" s="248"/>
      <c r="BP41" s="248"/>
      <c r="BQ41" s="248"/>
      <c r="BR41" s="248"/>
      <c r="BS41" s="248"/>
      <c r="BT41" s="248"/>
      <c r="BU41" s="248"/>
      <c r="BV41" s="248"/>
      <c r="BW41" s="248"/>
      <c r="BX41" s="248"/>
      <c r="BY41" s="248"/>
      <c r="BZ41" s="248"/>
      <c r="CA41" s="248"/>
      <c r="CB41" s="248"/>
      <c r="CC41" s="248"/>
      <c r="CD41" s="248"/>
      <c r="CE41" s="248"/>
      <c r="CF41" s="248"/>
      <c r="CG41" s="248"/>
      <c r="CH41" s="248"/>
      <c r="CI41" s="248"/>
      <c r="CJ41" s="248"/>
      <c r="CK41" s="248"/>
      <c r="CL41" s="248"/>
      <c r="CM41" s="248"/>
      <c r="CN41" s="248"/>
      <c r="CO41" s="248"/>
      <c r="CP41" s="248"/>
      <c r="CQ41" s="248"/>
      <c r="CR41" s="248"/>
      <c r="CS41" s="248"/>
      <c r="CT41" s="248"/>
      <c r="CU41" s="248"/>
      <c r="CV41" s="248"/>
      <c r="CW41" s="248"/>
      <c r="CX41" s="248"/>
      <c r="CY41" s="248"/>
      <c r="CZ41" s="248"/>
      <c r="DA41" s="248"/>
      <c r="DB41" s="248"/>
      <c r="DC41" s="248"/>
      <c r="DD41" s="248"/>
      <c r="DE41" s="248"/>
      <c r="DF41" s="248"/>
      <c r="DG41" s="248"/>
      <c r="DH41" s="248"/>
      <c r="DI41" s="248"/>
      <c r="DJ41" s="248"/>
      <c r="DK41" s="248"/>
      <c r="DL41" s="248"/>
      <c r="DM41" s="248"/>
      <c r="DN41" s="248"/>
      <c r="DO41" s="248"/>
      <c r="DP41" s="248"/>
      <c r="DQ41" s="248"/>
      <c r="DR41" s="248"/>
      <c r="DS41" s="248"/>
      <c r="DT41" s="248"/>
      <c r="DU41" s="248"/>
      <c r="DV41" s="248"/>
      <c r="DW41" s="248"/>
      <c r="DX41" s="248"/>
      <c r="DY41" s="248"/>
      <c r="DZ41" s="248"/>
      <c r="EA41" s="248"/>
      <c r="EB41" s="248"/>
      <c r="EC41" s="248"/>
      <c r="ED41" s="248"/>
      <c r="EE41" s="248"/>
      <c r="EF41" s="248"/>
      <c r="EG41" s="248"/>
      <c r="EH41" s="248"/>
      <c r="EI41" s="248"/>
      <c r="EJ41" s="248"/>
      <c r="EK41" s="248"/>
      <c r="EL41" s="248"/>
      <c r="EM41" s="248"/>
      <c r="EN41" s="248"/>
      <c r="EO41" s="248"/>
      <c r="EP41" s="248"/>
      <c r="EQ41" s="248"/>
      <c r="ER41" s="248"/>
      <c r="ES41" s="248"/>
      <c r="ET41" s="248"/>
      <c r="EU41" s="248"/>
      <c r="EV41" s="248"/>
      <c r="EW41" s="248"/>
      <c r="EX41" s="248"/>
      <c r="EY41" s="248"/>
      <c r="EZ41" s="248"/>
      <c r="FA41" s="248"/>
      <c r="FB41" s="248"/>
      <c r="FC41" s="248"/>
      <c r="FD41" s="248"/>
      <c r="FE41" s="248"/>
      <c r="FF41" s="248"/>
      <c r="FG41" s="248"/>
      <c r="FH41" s="248"/>
      <c r="FI41" s="248"/>
      <c r="FJ41" s="248"/>
      <c r="FK41" s="248"/>
      <c r="FL41" s="248"/>
      <c r="FM41" s="248"/>
      <c r="FN41" s="248"/>
      <c r="FO41" s="248"/>
      <c r="FP41" s="248"/>
      <c r="FQ41" s="248"/>
      <c r="FR41" s="248"/>
      <c r="FS41" s="248"/>
      <c r="FT41" s="248"/>
      <c r="FU41" s="248"/>
      <c r="FV41" s="248"/>
      <c r="FW41" s="248"/>
      <c r="FX41" s="248"/>
      <c r="FY41" s="248"/>
      <c r="FZ41" s="248"/>
      <c r="GA41" s="248"/>
      <c r="GB41" s="248"/>
      <c r="GC41" s="248"/>
      <c r="GD41" s="248"/>
      <c r="GE41" s="248"/>
      <c r="GF41" s="248"/>
      <c r="GG41" s="248"/>
      <c r="GH41" s="248"/>
      <c r="GI41" s="248"/>
      <c r="GJ41" s="248"/>
      <c r="GK41" s="248"/>
      <c r="GL41" s="248"/>
      <c r="GM41" s="248"/>
      <c r="GN41" s="248"/>
      <c r="GO41" s="248"/>
      <c r="GP41" s="248"/>
      <c r="GQ41" s="248"/>
      <c r="GR41" s="248"/>
      <c r="GS41" s="248"/>
      <c r="GT41" s="248"/>
      <c r="GU41" s="248"/>
      <c r="GV41" s="248"/>
      <c r="GW41" s="248"/>
      <c r="GX41" s="248"/>
      <c r="GY41" s="248"/>
      <c r="GZ41" s="248"/>
      <c r="HA41" s="248"/>
      <c r="HB41" s="248"/>
      <c r="HC41" s="248"/>
      <c r="HD41" s="248"/>
      <c r="HE41" s="248"/>
      <c r="HF41" s="248"/>
      <c r="HG41" s="248"/>
      <c r="HH41" s="248"/>
      <c r="HI41" s="248"/>
      <c r="HJ41" s="248"/>
      <c r="HK41" s="248"/>
      <c r="HL41" s="248"/>
      <c r="HM41" s="248"/>
      <c r="HN41" s="248"/>
      <c r="HO41" s="248"/>
      <c r="HP41" s="248"/>
      <c r="HQ41" s="248"/>
      <c r="HR41" s="248"/>
      <c r="HS41" s="248"/>
      <c r="HT41" s="248"/>
      <c r="HU41" s="248"/>
      <c r="HV41" s="248"/>
      <c r="HW41" s="248"/>
      <c r="HX41" s="248"/>
      <c r="HY41" s="248"/>
      <c r="HZ41" s="248"/>
      <c r="IA41" s="248"/>
      <c r="IB41" s="248"/>
      <c r="IC41" s="248"/>
      <c r="ID41" s="248"/>
      <c r="IE41" s="248"/>
      <c r="IF41" s="248"/>
      <c r="IG41" s="248"/>
      <c r="IH41" s="248"/>
      <c r="II41" s="248"/>
      <c r="IJ41" s="248"/>
      <c r="IK41" s="248"/>
      <c r="IL41" s="248"/>
      <c r="IM41" s="248"/>
      <c r="IN41" s="248"/>
      <c r="IO41" s="248"/>
      <c r="IP41" s="248"/>
      <c r="IQ41" s="248"/>
      <c r="IR41" s="248"/>
      <c r="IS41" s="248"/>
      <c r="IT41" s="248"/>
      <c r="IU41" s="248"/>
      <c r="IV41" s="248"/>
      <c r="IW41" s="248"/>
      <c r="IX41" s="248"/>
      <c r="IY41" s="248"/>
      <c r="IZ41" s="248"/>
      <c r="JA41" s="248"/>
      <c r="JB41" s="248"/>
      <c r="JC41" s="248"/>
      <c r="JD41" s="248"/>
      <c r="JE41" s="248"/>
      <c r="JF41" s="248"/>
      <c r="JG41" s="248"/>
      <c r="JH41" s="248"/>
      <c r="JI41" s="248"/>
      <c r="JJ41" s="248"/>
      <c r="JK41" s="248"/>
      <c r="JL41" s="248"/>
      <c r="JM41" s="248"/>
      <c r="JN41" s="248"/>
      <c r="JO41" s="248"/>
      <c r="JP41" s="248"/>
      <c r="JQ41" s="248"/>
      <c r="JR41" s="248"/>
      <c r="JS41" s="248"/>
      <c r="JT41" s="248"/>
      <c r="JU41" s="248"/>
      <c r="JV41" s="248"/>
      <c r="JW41" s="248"/>
      <c r="JX41" s="248"/>
      <c r="JY41" s="248"/>
      <c r="JZ41" s="248"/>
      <c r="KA41" s="248"/>
      <c r="KB41" s="248"/>
      <c r="KC41" s="248"/>
      <c r="KD41" s="248"/>
      <c r="KE41" s="248"/>
      <c r="KF41" s="248"/>
      <c r="KG41" s="248"/>
      <c r="KH41" s="248"/>
      <c r="KI41" s="248"/>
      <c r="KJ41" s="248"/>
      <c r="KK41" s="248"/>
      <c r="KL41" s="248"/>
      <c r="KM41" s="248"/>
      <c r="KN41" s="248"/>
      <c r="KO41" s="248"/>
      <c r="KP41" s="248"/>
      <c r="KQ41" s="248"/>
      <c r="KR41" s="248"/>
      <c r="KS41" s="248"/>
      <c r="KT41" s="248"/>
      <c r="KU41" s="248"/>
      <c r="KV41" s="248"/>
      <c r="KW41" s="248"/>
      <c r="KX41" s="248"/>
      <c r="KY41" s="248"/>
      <c r="KZ41" s="248"/>
      <c r="LA41" s="248"/>
      <c r="LB41" s="248"/>
      <c r="LC41" s="248"/>
      <c r="LD41" s="248"/>
      <c r="LE41" s="248"/>
      <c r="LF41" s="248"/>
      <c r="LG41" s="248"/>
      <c r="LH41" s="248"/>
      <c r="LI41" s="248"/>
      <c r="LJ41" s="248"/>
      <c r="LK41" s="248"/>
      <c r="LL41" s="248"/>
      <c r="LM41" s="248"/>
      <c r="LN41" s="248"/>
      <c r="LO41" s="248"/>
      <c r="LP41" s="248"/>
      <c r="LQ41" s="248"/>
      <c r="LR41" s="248"/>
      <c r="LS41" s="248"/>
      <c r="LT41" s="248"/>
      <c r="LU41" s="248"/>
      <c r="LV41" s="248"/>
      <c r="LW41" s="248"/>
      <c r="LX41" s="248"/>
      <c r="LY41" s="248"/>
      <c r="LZ41" s="248"/>
      <c r="MA41" s="248"/>
      <c r="MB41" s="248"/>
      <c r="MC41" s="248"/>
      <c r="MD41" s="248"/>
      <c r="ME41" s="248"/>
      <c r="MF41" s="248"/>
      <c r="MG41" s="248"/>
      <c r="MH41" s="248"/>
      <c r="MI41" s="248"/>
      <c r="MJ41" s="248"/>
      <c r="MK41" s="248"/>
      <c r="ML41" s="248"/>
      <c r="MM41" s="248"/>
      <c r="MN41" s="248"/>
      <c r="MO41" s="248"/>
      <c r="MP41" s="248"/>
      <c r="MQ41" s="248"/>
      <c r="MR41" s="248"/>
      <c r="MS41" s="248"/>
      <c r="MT41" s="248"/>
      <c r="MU41" s="248"/>
      <c r="MV41" s="248"/>
      <c r="MW41" s="248"/>
      <c r="MX41" s="248"/>
      <c r="MY41" s="248"/>
      <c r="MZ41" s="248"/>
      <c r="NA41" s="248"/>
      <c r="NB41" s="248"/>
      <c r="NC41" s="248"/>
      <c r="ND41" s="248"/>
      <c r="NE41" s="248"/>
      <c r="NF41" s="248"/>
      <c r="NG41" s="248"/>
      <c r="NH41" s="248"/>
      <c r="NI41" s="248"/>
      <c r="NJ41" s="248"/>
      <c r="NK41" s="248"/>
      <c r="NL41" s="248"/>
      <c r="NM41" s="248"/>
      <c r="NN41" s="248"/>
      <c r="NO41" s="248"/>
      <c r="NP41" s="248"/>
      <c r="NQ41" s="248"/>
      <c r="NR41" s="248"/>
      <c r="NS41" s="248"/>
      <c r="NT41" s="248"/>
      <c r="NU41" s="248"/>
      <c r="NV41" s="248"/>
      <c r="NW41" s="248"/>
      <c r="NX41" s="248"/>
      <c r="NY41" s="248"/>
      <c r="NZ41" s="248"/>
      <c r="OA41" s="248"/>
      <c r="OB41" s="248"/>
      <c r="OC41" s="248"/>
      <c r="OD41" s="248"/>
      <c r="OE41" s="248"/>
      <c r="OF41" s="248"/>
      <c r="OG41" s="248"/>
      <c r="OH41" s="248"/>
      <c r="OI41" s="248"/>
      <c r="OJ41" s="248"/>
      <c r="OK41" s="248"/>
      <c r="OL41" s="248"/>
      <c r="OM41" s="248"/>
      <c r="ON41" s="248"/>
      <c r="OO41" s="248"/>
      <c r="OP41" s="248"/>
      <c r="OQ41" s="248"/>
      <c r="OR41" s="248"/>
      <c r="OS41" s="248"/>
      <c r="OT41" s="248"/>
      <c r="OU41" s="248"/>
      <c r="OV41" s="248"/>
      <c r="OW41" s="248"/>
      <c r="OX41" s="248"/>
      <c r="OY41" s="248"/>
      <c r="OZ41" s="248"/>
      <c r="PA41" s="248"/>
      <c r="PB41" s="248"/>
      <c r="PC41" s="248"/>
      <c r="PD41" s="248"/>
      <c r="PE41" s="248"/>
      <c r="PF41" s="248"/>
      <c r="PG41" s="248"/>
      <c r="PH41" s="248"/>
      <c r="PI41" s="248"/>
      <c r="PJ41" s="248"/>
      <c r="PK41" s="248"/>
      <c r="PL41" s="248"/>
      <c r="PM41" s="248"/>
      <c r="PN41" s="248"/>
      <c r="PO41" s="248"/>
      <c r="PP41" s="248"/>
      <c r="PQ41" s="248"/>
      <c r="PR41" s="248"/>
      <c r="PS41" s="248"/>
      <c r="PT41" s="248"/>
      <c r="PU41" s="248"/>
      <c r="PV41" s="248"/>
      <c r="PW41" s="248"/>
      <c r="PX41" s="248"/>
      <c r="PY41" s="248"/>
      <c r="PZ41" s="248"/>
      <c r="QA41" s="248"/>
      <c r="QB41" s="248"/>
      <c r="QC41" s="248"/>
      <c r="QD41" s="248"/>
      <c r="QE41" s="248"/>
      <c r="QF41" s="248"/>
      <c r="QG41" s="248"/>
      <c r="QH41" s="248"/>
      <c r="QI41" s="248"/>
      <c r="QJ41" s="248"/>
      <c r="QK41" s="248"/>
      <c r="QL41" s="248"/>
      <c r="QM41" s="248"/>
      <c r="QN41" s="248"/>
      <c r="QO41" s="248"/>
      <c r="QP41" s="248"/>
      <c r="QQ41" s="248"/>
      <c r="QR41" s="248"/>
      <c r="QS41" s="248"/>
      <c r="QT41" s="248"/>
      <c r="QU41" s="248"/>
      <c r="QV41" s="248"/>
      <c r="QW41" s="248"/>
      <c r="QX41" s="248"/>
      <c r="QY41" s="248"/>
      <c r="QZ41" s="248"/>
      <c r="RA41" s="248"/>
      <c r="RB41" s="248"/>
      <c r="RC41" s="248"/>
      <c r="RD41" s="248"/>
      <c r="RE41" s="248"/>
      <c r="RF41" s="248"/>
      <c r="RG41" s="248"/>
      <c r="RH41" s="248"/>
      <c r="RI41" s="248"/>
      <c r="RJ41" s="248"/>
      <c r="RK41" s="248"/>
      <c r="RL41" s="248"/>
      <c r="RM41" s="248"/>
      <c r="RN41" s="248"/>
      <c r="RO41" s="248"/>
      <c r="RP41" s="248"/>
      <c r="RQ41" s="248"/>
      <c r="RR41" s="248"/>
      <c r="RS41" s="248"/>
      <c r="RT41" s="248"/>
      <c r="RU41" s="248"/>
      <c r="RV41" s="248"/>
      <c r="RW41" s="248"/>
      <c r="RX41" s="248"/>
      <c r="RY41" s="248"/>
      <c r="RZ41" s="248"/>
      <c r="SA41" s="248"/>
      <c r="SB41" s="248"/>
      <c r="SC41" s="248"/>
      <c r="SD41" s="248"/>
      <c r="SE41" s="248"/>
      <c r="SF41" s="248"/>
      <c r="SG41" s="248"/>
      <c r="SH41" s="248"/>
      <c r="SI41" s="248"/>
      <c r="SJ41" s="248"/>
      <c r="SK41" s="248"/>
      <c r="SL41" s="248"/>
      <c r="SM41" s="248"/>
      <c r="SN41" s="248"/>
      <c r="SO41" s="248"/>
      <c r="SP41" s="248"/>
      <c r="SQ41" s="248"/>
      <c r="SR41" s="248"/>
      <c r="SS41" s="248"/>
      <c r="ST41" s="248"/>
      <c r="SU41" s="248"/>
      <c r="SV41" s="248"/>
      <c r="SW41" s="248"/>
      <c r="SX41" s="248"/>
      <c r="SY41" s="248"/>
      <c r="SZ41" s="248"/>
      <c r="TA41" s="248"/>
      <c r="TB41" s="248"/>
      <c r="TC41" s="248"/>
      <c r="TD41" s="248"/>
      <c r="TE41" s="248"/>
      <c r="TF41" s="248"/>
      <c r="TG41" s="248"/>
      <c r="TH41" s="248"/>
      <c r="TI41" s="248"/>
      <c r="TJ41" s="248"/>
    </row>
    <row r="42" spans="1:530" x14ac:dyDescent="0.3">
      <c r="A42" s="152" t="s">
        <v>26</v>
      </c>
      <c r="B42" s="95" t="s">
        <v>55</v>
      </c>
      <c r="C42" s="191">
        <v>65.900000000000006</v>
      </c>
      <c r="D42" s="192">
        <v>55.6</v>
      </c>
      <c r="E42" s="192">
        <v>78.599999999999994</v>
      </c>
      <c r="F42" s="193">
        <v>100</v>
      </c>
      <c r="G42" s="67">
        <v>100</v>
      </c>
      <c r="H42" s="67">
        <v>100</v>
      </c>
      <c r="I42" s="67">
        <v>100</v>
      </c>
      <c r="J42" s="67">
        <v>100</v>
      </c>
      <c r="K42" s="191">
        <v>100</v>
      </c>
      <c r="L42" s="192">
        <v>100</v>
      </c>
      <c r="M42" s="192">
        <v>100</v>
      </c>
      <c r="N42" s="193">
        <v>100</v>
      </c>
      <c r="O42" s="67">
        <v>100</v>
      </c>
      <c r="P42" s="67">
        <v>100</v>
      </c>
      <c r="Q42" s="67">
        <v>100</v>
      </c>
      <c r="R42" s="67">
        <v>100</v>
      </c>
      <c r="S42" s="96">
        <v>100</v>
      </c>
      <c r="T42" s="67">
        <v>100</v>
      </c>
      <c r="U42" s="67">
        <v>100</v>
      </c>
      <c r="V42" s="67">
        <v>100</v>
      </c>
      <c r="W42" s="100" t="s">
        <v>147</v>
      </c>
      <c r="X42" s="104">
        <v>100</v>
      </c>
      <c r="Y42" s="105">
        <v>100</v>
      </c>
      <c r="Z42" s="105">
        <v>100</v>
      </c>
      <c r="AA42" s="105">
        <v>100</v>
      </c>
      <c r="AB42" s="122" t="s">
        <v>147</v>
      </c>
      <c r="AC42" s="104">
        <v>100</v>
      </c>
      <c r="AD42" s="133">
        <v>100</v>
      </c>
      <c r="AE42" s="133">
        <v>100</v>
      </c>
      <c r="AF42" s="133">
        <v>100</v>
      </c>
      <c r="AG42" s="100" t="s">
        <v>147</v>
      </c>
    </row>
    <row r="43" spans="1:530" s="94" customFormat="1" x14ac:dyDescent="0.3">
      <c r="A43" s="183" t="s">
        <v>26</v>
      </c>
      <c r="B43" s="84" t="s">
        <v>56</v>
      </c>
      <c r="C43" s="101">
        <v>10.3</v>
      </c>
      <c r="D43" s="86">
        <v>6.7</v>
      </c>
      <c r="E43" s="86">
        <v>9.1</v>
      </c>
      <c r="F43" s="87">
        <v>33.299999999999997</v>
      </c>
      <c r="G43" s="86">
        <v>2.2000000000000002</v>
      </c>
      <c r="H43" s="86">
        <v>0</v>
      </c>
      <c r="I43" s="86">
        <v>7</v>
      </c>
      <c r="J43" s="86">
        <v>0</v>
      </c>
      <c r="K43" s="101">
        <v>35.6</v>
      </c>
      <c r="L43" s="86">
        <v>53.571428571428569</v>
      </c>
      <c r="M43" s="86">
        <v>7.1428571428571423</v>
      </c>
      <c r="N43" s="87">
        <v>0</v>
      </c>
      <c r="O43" s="86">
        <v>68.2</v>
      </c>
      <c r="P43" s="86">
        <v>77.8</v>
      </c>
      <c r="Q43" s="86">
        <v>50</v>
      </c>
      <c r="R43" s="86">
        <v>66.7</v>
      </c>
      <c r="S43" s="101">
        <v>65.900000000000006</v>
      </c>
      <c r="T43" s="86">
        <v>88.9</v>
      </c>
      <c r="U43" s="86">
        <v>21.4</v>
      </c>
      <c r="V43" s="86">
        <v>66.7</v>
      </c>
      <c r="W43" s="90" t="s">
        <v>147</v>
      </c>
      <c r="X43" s="102">
        <v>93.181818181818173</v>
      </c>
      <c r="Y43" s="107">
        <v>100</v>
      </c>
      <c r="Z43" s="92">
        <v>78.571428571428569</v>
      </c>
      <c r="AA43" s="107">
        <v>100</v>
      </c>
      <c r="AB43" s="89" t="s">
        <v>147</v>
      </c>
      <c r="AC43" s="102">
        <v>100</v>
      </c>
      <c r="AD43" s="234">
        <v>100</v>
      </c>
      <c r="AE43" s="89">
        <v>100</v>
      </c>
      <c r="AF43" s="234">
        <v>100</v>
      </c>
      <c r="AG43" s="90" t="s">
        <v>147</v>
      </c>
      <c r="AH43" s="248"/>
      <c r="AI43" s="248"/>
      <c r="AJ43" s="248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8"/>
      <c r="AY43" s="248"/>
      <c r="AZ43" s="248"/>
      <c r="BA43" s="248"/>
      <c r="BB43" s="248"/>
      <c r="BC43" s="248"/>
      <c r="BD43" s="248"/>
      <c r="BE43" s="248"/>
      <c r="BF43" s="248"/>
      <c r="BG43" s="248"/>
      <c r="BH43" s="248"/>
      <c r="BI43" s="248"/>
      <c r="BJ43" s="248"/>
      <c r="BK43" s="248"/>
      <c r="BL43" s="248"/>
      <c r="BM43" s="248"/>
      <c r="BN43" s="248"/>
      <c r="BO43" s="248"/>
      <c r="BP43" s="248"/>
      <c r="BQ43" s="248"/>
      <c r="BR43" s="248"/>
      <c r="BS43" s="248"/>
      <c r="BT43" s="248"/>
      <c r="BU43" s="248"/>
      <c r="BV43" s="248"/>
      <c r="BW43" s="248"/>
      <c r="BX43" s="248"/>
      <c r="BY43" s="248"/>
      <c r="BZ43" s="248"/>
      <c r="CA43" s="248"/>
      <c r="CB43" s="248"/>
      <c r="CC43" s="248"/>
      <c r="CD43" s="248"/>
      <c r="CE43" s="248"/>
      <c r="CF43" s="248"/>
      <c r="CG43" s="248"/>
      <c r="CH43" s="248"/>
      <c r="CI43" s="248"/>
      <c r="CJ43" s="248"/>
      <c r="CK43" s="248"/>
      <c r="CL43" s="248"/>
      <c r="CM43" s="248"/>
      <c r="CN43" s="248"/>
      <c r="CO43" s="248"/>
      <c r="CP43" s="248"/>
      <c r="CQ43" s="248"/>
      <c r="CR43" s="248"/>
      <c r="CS43" s="248"/>
      <c r="CT43" s="248"/>
      <c r="CU43" s="248"/>
      <c r="CV43" s="248"/>
      <c r="CW43" s="248"/>
      <c r="CX43" s="248"/>
      <c r="CY43" s="248"/>
      <c r="CZ43" s="248"/>
      <c r="DA43" s="248"/>
      <c r="DB43" s="248"/>
      <c r="DC43" s="248"/>
      <c r="DD43" s="248"/>
      <c r="DE43" s="248"/>
      <c r="DF43" s="248"/>
      <c r="DG43" s="248"/>
      <c r="DH43" s="248"/>
      <c r="DI43" s="248"/>
      <c r="DJ43" s="248"/>
      <c r="DK43" s="248"/>
      <c r="DL43" s="248"/>
      <c r="DM43" s="248"/>
      <c r="DN43" s="248"/>
      <c r="DO43" s="248"/>
      <c r="DP43" s="248"/>
      <c r="DQ43" s="248"/>
      <c r="DR43" s="248"/>
      <c r="DS43" s="248"/>
      <c r="DT43" s="248"/>
      <c r="DU43" s="248"/>
      <c r="DV43" s="248"/>
      <c r="DW43" s="248"/>
      <c r="DX43" s="248"/>
      <c r="DY43" s="248"/>
      <c r="DZ43" s="248"/>
      <c r="EA43" s="248"/>
      <c r="EB43" s="248"/>
      <c r="EC43" s="248"/>
      <c r="ED43" s="248"/>
      <c r="EE43" s="248"/>
      <c r="EF43" s="248"/>
      <c r="EG43" s="248"/>
      <c r="EH43" s="248"/>
      <c r="EI43" s="248"/>
      <c r="EJ43" s="248"/>
      <c r="EK43" s="248"/>
      <c r="EL43" s="248"/>
      <c r="EM43" s="248"/>
      <c r="EN43" s="248"/>
      <c r="EO43" s="248"/>
      <c r="EP43" s="248"/>
      <c r="EQ43" s="248"/>
      <c r="ER43" s="248"/>
      <c r="ES43" s="248"/>
      <c r="ET43" s="248"/>
      <c r="EU43" s="248"/>
      <c r="EV43" s="248"/>
      <c r="EW43" s="248"/>
      <c r="EX43" s="248"/>
      <c r="EY43" s="248"/>
      <c r="EZ43" s="248"/>
      <c r="FA43" s="248"/>
      <c r="FB43" s="248"/>
      <c r="FC43" s="248"/>
      <c r="FD43" s="248"/>
      <c r="FE43" s="248"/>
      <c r="FF43" s="248"/>
      <c r="FG43" s="248"/>
      <c r="FH43" s="248"/>
      <c r="FI43" s="248"/>
      <c r="FJ43" s="248"/>
      <c r="FK43" s="248"/>
      <c r="FL43" s="248"/>
      <c r="FM43" s="248"/>
      <c r="FN43" s="248"/>
      <c r="FO43" s="248"/>
      <c r="FP43" s="248"/>
      <c r="FQ43" s="248"/>
      <c r="FR43" s="248"/>
      <c r="FS43" s="248"/>
      <c r="FT43" s="248"/>
      <c r="FU43" s="248"/>
      <c r="FV43" s="248"/>
      <c r="FW43" s="248"/>
      <c r="FX43" s="248"/>
      <c r="FY43" s="248"/>
      <c r="FZ43" s="248"/>
      <c r="GA43" s="248"/>
      <c r="GB43" s="248"/>
      <c r="GC43" s="248"/>
      <c r="GD43" s="248"/>
      <c r="GE43" s="248"/>
      <c r="GF43" s="248"/>
      <c r="GG43" s="248"/>
      <c r="GH43" s="248"/>
      <c r="GI43" s="248"/>
      <c r="GJ43" s="248"/>
      <c r="GK43" s="248"/>
      <c r="GL43" s="248"/>
      <c r="GM43" s="248"/>
      <c r="GN43" s="248"/>
      <c r="GO43" s="248"/>
      <c r="GP43" s="248"/>
      <c r="GQ43" s="248"/>
      <c r="GR43" s="248"/>
      <c r="GS43" s="248"/>
      <c r="GT43" s="248"/>
      <c r="GU43" s="248"/>
      <c r="GV43" s="248"/>
      <c r="GW43" s="248"/>
      <c r="GX43" s="248"/>
      <c r="GY43" s="248"/>
      <c r="GZ43" s="248"/>
      <c r="HA43" s="248"/>
      <c r="HB43" s="248"/>
      <c r="HC43" s="248"/>
      <c r="HD43" s="248"/>
      <c r="HE43" s="248"/>
      <c r="HF43" s="248"/>
      <c r="HG43" s="248"/>
      <c r="HH43" s="248"/>
      <c r="HI43" s="248"/>
      <c r="HJ43" s="248"/>
      <c r="HK43" s="248"/>
      <c r="HL43" s="248"/>
      <c r="HM43" s="248"/>
      <c r="HN43" s="248"/>
      <c r="HO43" s="248"/>
      <c r="HP43" s="248"/>
      <c r="HQ43" s="248"/>
      <c r="HR43" s="248"/>
      <c r="HS43" s="248"/>
      <c r="HT43" s="248"/>
      <c r="HU43" s="248"/>
      <c r="HV43" s="248"/>
      <c r="HW43" s="248"/>
      <c r="HX43" s="248"/>
      <c r="HY43" s="248"/>
      <c r="HZ43" s="248"/>
      <c r="IA43" s="248"/>
      <c r="IB43" s="248"/>
      <c r="IC43" s="248"/>
      <c r="ID43" s="248"/>
      <c r="IE43" s="248"/>
      <c r="IF43" s="248"/>
      <c r="IG43" s="248"/>
      <c r="IH43" s="248"/>
      <c r="II43" s="248"/>
      <c r="IJ43" s="248"/>
      <c r="IK43" s="248"/>
      <c r="IL43" s="248"/>
      <c r="IM43" s="248"/>
      <c r="IN43" s="248"/>
      <c r="IO43" s="248"/>
      <c r="IP43" s="248"/>
      <c r="IQ43" s="248"/>
      <c r="IR43" s="248"/>
      <c r="IS43" s="248"/>
      <c r="IT43" s="248"/>
      <c r="IU43" s="248"/>
      <c r="IV43" s="248"/>
      <c r="IW43" s="248"/>
      <c r="IX43" s="248"/>
      <c r="IY43" s="248"/>
      <c r="IZ43" s="248"/>
      <c r="JA43" s="248"/>
      <c r="JB43" s="248"/>
      <c r="JC43" s="248"/>
      <c r="JD43" s="248"/>
      <c r="JE43" s="248"/>
      <c r="JF43" s="248"/>
      <c r="JG43" s="248"/>
      <c r="JH43" s="248"/>
      <c r="JI43" s="248"/>
      <c r="JJ43" s="248"/>
      <c r="JK43" s="248"/>
      <c r="JL43" s="248"/>
      <c r="JM43" s="248"/>
      <c r="JN43" s="248"/>
      <c r="JO43" s="248"/>
      <c r="JP43" s="248"/>
      <c r="JQ43" s="248"/>
      <c r="JR43" s="248"/>
      <c r="JS43" s="248"/>
      <c r="JT43" s="248"/>
      <c r="JU43" s="248"/>
      <c r="JV43" s="248"/>
      <c r="JW43" s="248"/>
      <c r="JX43" s="248"/>
      <c r="JY43" s="248"/>
      <c r="JZ43" s="248"/>
      <c r="KA43" s="248"/>
      <c r="KB43" s="248"/>
      <c r="KC43" s="248"/>
      <c r="KD43" s="248"/>
      <c r="KE43" s="248"/>
      <c r="KF43" s="248"/>
      <c r="KG43" s="248"/>
      <c r="KH43" s="248"/>
      <c r="KI43" s="248"/>
      <c r="KJ43" s="248"/>
      <c r="KK43" s="248"/>
      <c r="KL43" s="248"/>
      <c r="KM43" s="248"/>
      <c r="KN43" s="248"/>
      <c r="KO43" s="248"/>
      <c r="KP43" s="248"/>
      <c r="KQ43" s="248"/>
      <c r="KR43" s="248"/>
      <c r="KS43" s="248"/>
      <c r="KT43" s="248"/>
      <c r="KU43" s="248"/>
      <c r="KV43" s="248"/>
      <c r="KW43" s="248"/>
      <c r="KX43" s="248"/>
      <c r="KY43" s="248"/>
      <c r="KZ43" s="248"/>
      <c r="LA43" s="248"/>
      <c r="LB43" s="248"/>
      <c r="LC43" s="248"/>
      <c r="LD43" s="248"/>
      <c r="LE43" s="248"/>
      <c r="LF43" s="248"/>
      <c r="LG43" s="248"/>
      <c r="LH43" s="248"/>
      <c r="LI43" s="248"/>
      <c r="LJ43" s="248"/>
      <c r="LK43" s="248"/>
      <c r="LL43" s="248"/>
      <c r="LM43" s="248"/>
      <c r="LN43" s="248"/>
      <c r="LO43" s="248"/>
      <c r="LP43" s="248"/>
      <c r="LQ43" s="248"/>
      <c r="LR43" s="248"/>
      <c r="LS43" s="248"/>
      <c r="LT43" s="248"/>
      <c r="LU43" s="248"/>
      <c r="LV43" s="248"/>
      <c r="LW43" s="248"/>
      <c r="LX43" s="248"/>
      <c r="LY43" s="248"/>
      <c r="LZ43" s="248"/>
      <c r="MA43" s="248"/>
      <c r="MB43" s="248"/>
      <c r="MC43" s="248"/>
      <c r="MD43" s="248"/>
      <c r="ME43" s="248"/>
      <c r="MF43" s="248"/>
      <c r="MG43" s="248"/>
      <c r="MH43" s="248"/>
      <c r="MI43" s="248"/>
      <c r="MJ43" s="248"/>
      <c r="MK43" s="248"/>
      <c r="ML43" s="248"/>
      <c r="MM43" s="248"/>
      <c r="MN43" s="248"/>
      <c r="MO43" s="248"/>
      <c r="MP43" s="248"/>
      <c r="MQ43" s="248"/>
      <c r="MR43" s="248"/>
      <c r="MS43" s="248"/>
      <c r="MT43" s="248"/>
      <c r="MU43" s="248"/>
      <c r="MV43" s="248"/>
      <c r="MW43" s="248"/>
      <c r="MX43" s="248"/>
      <c r="MY43" s="248"/>
      <c r="MZ43" s="248"/>
      <c r="NA43" s="248"/>
      <c r="NB43" s="248"/>
      <c r="NC43" s="248"/>
      <c r="ND43" s="248"/>
      <c r="NE43" s="248"/>
      <c r="NF43" s="248"/>
      <c r="NG43" s="248"/>
      <c r="NH43" s="248"/>
      <c r="NI43" s="248"/>
      <c r="NJ43" s="248"/>
      <c r="NK43" s="248"/>
      <c r="NL43" s="248"/>
      <c r="NM43" s="248"/>
      <c r="NN43" s="248"/>
      <c r="NO43" s="248"/>
      <c r="NP43" s="248"/>
      <c r="NQ43" s="248"/>
      <c r="NR43" s="248"/>
      <c r="NS43" s="248"/>
      <c r="NT43" s="248"/>
      <c r="NU43" s="248"/>
      <c r="NV43" s="248"/>
      <c r="NW43" s="248"/>
      <c r="NX43" s="248"/>
      <c r="NY43" s="248"/>
      <c r="NZ43" s="248"/>
      <c r="OA43" s="248"/>
      <c r="OB43" s="248"/>
      <c r="OC43" s="248"/>
      <c r="OD43" s="248"/>
      <c r="OE43" s="248"/>
      <c r="OF43" s="248"/>
      <c r="OG43" s="248"/>
      <c r="OH43" s="248"/>
      <c r="OI43" s="248"/>
      <c r="OJ43" s="248"/>
      <c r="OK43" s="248"/>
      <c r="OL43" s="248"/>
      <c r="OM43" s="248"/>
      <c r="ON43" s="248"/>
      <c r="OO43" s="248"/>
      <c r="OP43" s="248"/>
      <c r="OQ43" s="248"/>
      <c r="OR43" s="248"/>
      <c r="OS43" s="248"/>
      <c r="OT43" s="248"/>
      <c r="OU43" s="248"/>
      <c r="OV43" s="248"/>
      <c r="OW43" s="248"/>
      <c r="OX43" s="248"/>
      <c r="OY43" s="248"/>
      <c r="OZ43" s="248"/>
      <c r="PA43" s="248"/>
      <c r="PB43" s="248"/>
      <c r="PC43" s="248"/>
      <c r="PD43" s="248"/>
      <c r="PE43" s="248"/>
      <c r="PF43" s="248"/>
      <c r="PG43" s="248"/>
      <c r="PH43" s="248"/>
      <c r="PI43" s="248"/>
      <c r="PJ43" s="248"/>
      <c r="PK43" s="248"/>
      <c r="PL43" s="248"/>
      <c r="PM43" s="248"/>
      <c r="PN43" s="248"/>
      <c r="PO43" s="248"/>
      <c r="PP43" s="248"/>
      <c r="PQ43" s="248"/>
      <c r="PR43" s="248"/>
      <c r="PS43" s="248"/>
      <c r="PT43" s="248"/>
      <c r="PU43" s="248"/>
      <c r="PV43" s="248"/>
      <c r="PW43" s="248"/>
      <c r="PX43" s="248"/>
      <c r="PY43" s="248"/>
      <c r="PZ43" s="248"/>
      <c r="QA43" s="248"/>
      <c r="QB43" s="248"/>
      <c r="QC43" s="248"/>
      <c r="QD43" s="248"/>
      <c r="QE43" s="248"/>
      <c r="QF43" s="248"/>
      <c r="QG43" s="248"/>
      <c r="QH43" s="248"/>
      <c r="QI43" s="248"/>
      <c r="QJ43" s="248"/>
      <c r="QK43" s="248"/>
      <c r="QL43" s="248"/>
      <c r="QM43" s="248"/>
      <c r="QN43" s="248"/>
      <c r="QO43" s="248"/>
      <c r="QP43" s="248"/>
      <c r="QQ43" s="248"/>
      <c r="QR43" s="248"/>
      <c r="QS43" s="248"/>
      <c r="QT43" s="248"/>
      <c r="QU43" s="248"/>
      <c r="QV43" s="248"/>
      <c r="QW43" s="248"/>
      <c r="QX43" s="248"/>
      <c r="QY43" s="248"/>
      <c r="QZ43" s="248"/>
      <c r="RA43" s="248"/>
      <c r="RB43" s="248"/>
      <c r="RC43" s="248"/>
      <c r="RD43" s="248"/>
      <c r="RE43" s="248"/>
      <c r="RF43" s="248"/>
      <c r="RG43" s="248"/>
      <c r="RH43" s="248"/>
      <c r="RI43" s="248"/>
      <c r="RJ43" s="248"/>
      <c r="RK43" s="248"/>
      <c r="RL43" s="248"/>
      <c r="RM43" s="248"/>
      <c r="RN43" s="248"/>
      <c r="RO43" s="248"/>
      <c r="RP43" s="248"/>
      <c r="RQ43" s="248"/>
      <c r="RR43" s="248"/>
      <c r="RS43" s="248"/>
      <c r="RT43" s="248"/>
      <c r="RU43" s="248"/>
      <c r="RV43" s="248"/>
      <c r="RW43" s="248"/>
      <c r="RX43" s="248"/>
      <c r="RY43" s="248"/>
      <c r="RZ43" s="248"/>
      <c r="SA43" s="248"/>
      <c r="SB43" s="248"/>
      <c r="SC43" s="248"/>
      <c r="SD43" s="248"/>
      <c r="SE43" s="248"/>
      <c r="SF43" s="248"/>
      <c r="SG43" s="248"/>
      <c r="SH43" s="248"/>
      <c r="SI43" s="248"/>
      <c r="SJ43" s="248"/>
      <c r="SK43" s="248"/>
      <c r="SL43" s="248"/>
      <c r="SM43" s="248"/>
      <c r="SN43" s="248"/>
      <c r="SO43" s="248"/>
      <c r="SP43" s="248"/>
      <c r="SQ43" s="248"/>
      <c r="SR43" s="248"/>
      <c r="SS43" s="248"/>
      <c r="ST43" s="248"/>
      <c r="SU43" s="248"/>
      <c r="SV43" s="248"/>
      <c r="SW43" s="248"/>
      <c r="SX43" s="248"/>
      <c r="SY43" s="248"/>
      <c r="SZ43" s="248"/>
      <c r="TA43" s="248"/>
      <c r="TB43" s="248"/>
      <c r="TC43" s="248"/>
      <c r="TD43" s="248"/>
      <c r="TE43" s="248"/>
      <c r="TF43" s="248"/>
      <c r="TG43" s="248"/>
      <c r="TH43" s="248"/>
      <c r="TI43" s="248"/>
      <c r="TJ43" s="248"/>
    </row>
    <row r="44" spans="1:530" x14ac:dyDescent="0.3">
      <c r="A44" s="152" t="s">
        <v>27</v>
      </c>
      <c r="B44" s="95" t="s">
        <v>55</v>
      </c>
      <c r="C44" s="191">
        <v>100</v>
      </c>
      <c r="D44" s="192">
        <v>100</v>
      </c>
      <c r="E44" s="192">
        <v>100</v>
      </c>
      <c r="F44" s="193">
        <v>100</v>
      </c>
      <c r="G44" s="67">
        <v>100</v>
      </c>
      <c r="H44" s="67">
        <v>100</v>
      </c>
      <c r="I44" s="67">
        <v>100</v>
      </c>
      <c r="J44" s="67">
        <v>100</v>
      </c>
      <c r="K44" s="191">
        <v>97.3</v>
      </c>
      <c r="L44" s="192">
        <v>95.5</v>
      </c>
      <c r="M44" s="192">
        <v>100</v>
      </c>
      <c r="N44" s="193">
        <v>100</v>
      </c>
      <c r="O44" s="67">
        <v>100</v>
      </c>
      <c r="P44" s="67">
        <v>100</v>
      </c>
      <c r="Q44" s="67">
        <v>100</v>
      </c>
      <c r="R44" s="67">
        <v>100</v>
      </c>
      <c r="S44" s="96">
        <v>100</v>
      </c>
      <c r="T44" s="67">
        <v>100</v>
      </c>
      <c r="U44" s="67">
        <v>100</v>
      </c>
      <c r="V44" s="67">
        <v>100</v>
      </c>
      <c r="W44" s="100" t="s">
        <v>147</v>
      </c>
      <c r="X44" s="104">
        <v>100</v>
      </c>
      <c r="Y44" s="105">
        <v>100</v>
      </c>
      <c r="Z44" s="105">
        <v>100</v>
      </c>
      <c r="AA44" s="105">
        <v>100</v>
      </c>
      <c r="AB44" s="122" t="s">
        <v>147</v>
      </c>
      <c r="AC44" s="104">
        <v>100</v>
      </c>
      <c r="AD44" s="133">
        <v>100</v>
      </c>
      <c r="AE44" s="133">
        <v>100</v>
      </c>
      <c r="AF44" s="133">
        <v>100</v>
      </c>
      <c r="AG44" s="100" t="s">
        <v>147</v>
      </c>
    </row>
    <row r="45" spans="1:530" s="94" customFormat="1" x14ac:dyDescent="0.3">
      <c r="A45" s="183" t="s">
        <v>27</v>
      </c>
      <c r="B45" s="84" t="s">
        <v>56</v>
      </c>
      <c r="C45" s="101">
        <v>70.3</v>
      </c>
      <c r="D45" s="86">
        <v>81.8</v>
      </c>
      <c r="E45" s="86">
        <v>57.1</v>
      </c>
      <c r="F45" s="87">
        <v>0</v>
      </c>
      <c r="G45" s="86">
        <v>35.1</v>
      </c>
      <c r="H45" s="86">
        <v>46</v>
      </c>
      <c r="I45" s="86">
        <v>21</v>
      </c>
      <c r="J45" s="86">
        <v>0</v>
      </c>
      <c r="K45" s="101">
        <v>27.8</v>
      </c>
      <c r="L45" s="86">
        <v>42.857142857142854</v>
      </c>
      <c r="M45" s="86">
        <v>7.1428571428571423</v>
      </c>
      <c r="N45" s="87">
        <v>0</v>
      </c>
      <c r="O45" s="86">
        <v>45.9</v>
      </c>
      <c r="P45" s="86">
        <v>45.5</v>
      </c>
      <c r="Q45" s="86">
        <v>50</v>
      </c>
      <c r="R45" s="86">
        <v>0</v>
      </c>
      <c r="S45" s="101">
        <v>98.2</v>
      </c>
      <c r="T45" s="86">
        <v>100</v>
      </c>
      <c r="U45" s="86">
        <v>78.599999999999994</v>
      </c>
      <c r="V45" s="86">
        <v>0</v>
      </c>
      <c r="W45" s="90" t="s">
        <v>147</v>
      </c>
      <c r="X45" s="102">
        <v>94.871794871794862</v>
      </c>
      <c r="Y45" s="107">
        <v>100</v>
      </c>
      <c r="Z45" s="92">
        <v>85.714285714285708</v>
      </c>
      <c r="AA45" s="107">
        <v>100</v>
      </c>
      <c r="AB45" s="89" t="s">
        <v>147</v>
      </c>
      <c r="AC45" s="102">
        <v>100</v>
      </c>
      <c r="AD45" s="234">
        <v>100</v>
      </c>
      <c r="AE45" s="89">
        <v>100</v>
      </c>
      <c r="AF45" s="234">
        <v>100</v>
      </c>
      <c r="AG45" s="90" t="s">
        <v>147</v>
      </c>
      <c r="AH45" s="248"/>
      <c r="AI45" s="248"/>
      <c r="AJ45" s="248"/>
      <c r="AK45" s="248"/>
      <c r="AL45" s="248"/>
      <c r="AM45" s="248"/>
      <c r="AN45" s="248"/>
      <c r="AO45" s="248"/>
      <c r="AP45" s="248"/>
      <c r="AQ45" s="248"/>
      <c r="AR45" s="248"/>
      <c r="AS45" s="248"/>
      <c r="AT45" s="248"/>
      <c r="AU45" s="248"/>
      <c r="AV45" s="248"/>
      <c r="AW45" s="248"/>
      <c r="AX45" s="248"/>
      <c r="AY45" s="248"/>
      <c r="AZ45" s="248"/>
      <c r="BA45" s="248"/>
      <c r="BB45" s="248"/>
      <c r="BC45" s="248"/>
      <c r="BD45" s="248"/>
      <c r="BE45" s="248"/>
      <c r="BF45" s="248"/>
      <c r="BG45" s="248"/>
      <c r="BH45" s="248"/>
      <c r="BI45" s="248"/>
      <c r="BJ45" s="248"/>
      <c r="BK45" s="248"/>
      <c r="BL45" s="248"/>
      <c r="BM45" s="248"/>
      <c r="BN45" s="248"/>
      <c r="BO45" s="248"/>
      <c r="BP45" s="248"/>
      <c r="BQ45" s="248"/>
      <c r="BR45" s="248"/>
      <c r="BS45" s="248"/>
      <c r="BT45" s="248"/>
      <c r="BU45" s="248"/>
      <c r="BV45" s="248"/>
      <c r="BW45" s="248"/>
      <c r="BX45" s="248"/>
      <c r="BY45" s="248"/>
      <c r="BZ45" s="248"/>
      <c r="CA45" s="248"/>
      <c r="CB45" s="248"/>
      <c r="CC45" s="248"/>
      <c r="CD45" s="248"/>
      <c r="CE45" s="248"/>
      <c r="CF45" s="248"/>
      <c r="CG45" s="248"/>
      <c r="CH45" s="248"/>
      <c r="CI45" s="248"/>
      <c r="CJ45" s="248"/>
      <c r="CK45" s="248"/>
      <c r="CL45" s="248"/>
      <c r="CM45" s="248"/>
      <c r="CN45" s="248"/>
      <c r="CO45" s="248"/>
      <c r="CP45" s="248"/>
      <c r="CQ45" s="248"/>
      <c r="CR45" s="248"/>
      <c r="CS45" s="248"/>
      <c r="CT45" s="248"/>
      <c r="CU45" s="248"/>
      <c r="CV45" s="248"/>
      <c r="CW45" s="248"/>
      <c r="CX45" s="248"/>
      <c r="CY45" s="248"/>
      <c r="CZ45" s="248"/>
      <c r="DA45" s="248"/>
      <c r="DB45" s="248"/>
      <c r="DC45" s="248"/>
      <c r="DD45" s="248"/>
      <c r="DE45" s="248"/>
      <c r="DF45" s="248"/>
      <c r="DG45" s="248"/>
      <c r="DH45" s="248"/>
      <c r="DI45" s="248"/>
      <c r="DJ45" s="248"/>
      <c r="DK45" s="248"/>
      <c r="DL45" s="248"/>
      <c r="DM45" s="248"/>
      <c r="DN45" s="248"/>
      <c r="DO45" s="248"/>
      <c r="DP45" s="248"/>
      <c r="DQ45" s="248"/>
      <c r="DR45" s="248"/>
      <c r="DS45" s="248"/>
      <c r="DT45" s="248"/>
      <c r="DU45" s="248"/>
      <c r="DV45" s="248"/>
      <c r="DW45" s="248"/>
      <c r="DX45" s="248"/>
      <c r="DY45" s="248"/>
      <c r="DZ45" s="248"/>
      <c r="EA45" s="248"/>
      <c r="EB45" s="248"/>
      <c r="EC45" s="248"/>
      <c r="ED45" s="248"/>
      <c r="EE45" s="248"/>
      <c r="EF45" s="248"/>
      <c r="EG45" s="248"/>
      <c r="EH45" s="248"/>
      <c r="EI45" s="248"/>
      <c r="EJ45" s="248"/>
      <c r="EK45" s="248"/>
      <c r="EL45" s="248"/>
      <c r="EM45" s="248"/>
      <c r="EN45" s="248"/>
      <c r="EO45" s="248"/>
      <c r="EP45" s="248"/>
      <c r="EQ45" s="248"/>
      <c r="ER45" s="248"/>
      <c r="ES45" s="248"/>
      <c r="ET45" s="248"/>
      <c r="EU45" s="248"/>
      <c r="EV45" s="248"/>
      <c r="EW45" s="248"/>
      <c r="EX45" s="248"/>
      <c r="EY45" s="248"/>
      <c r="EZ45" s="248"/>
      <c r="FA45" s="248"/>
      <c r="FB45" s="248"/>
      <c r="FC45" s="248"/>
      <c r="FD45" s="248"/>
      <c r="FE45" s="248"/>
      <c r="FF45" s="248"/>
      <c r="FG45" s="248"/>
      <c r="FH45" s="248"/>
      <c r="FI45" s="248"/>
      <c r="FJ45" s="248"/>
      <c r="FK45" s="248"/>
      <c r="FL45" s="248"/>
      <c r="FM45" s="248"/>
      <c r="FN45" s="248"/>
      <c r="FO45" s="248"/>
      <c r="FP45" s="248"/>
      <c r="FQ45" s="248"/>
      <c r="FR45" s="248"/>
      <c r="FS45" s="248"/>
      <c r="FT45" s="248"/>
      <c r="FU45" s="248"/>
      <c r="FV45" s="248"/>
      <c r="FW45" s="248"/>
      <c r="FX45" s="248"/>
      <c r="FY45" s="248"/>
      <c r="FZ45" s="248"/>
      <c r="GA45" s="248"/>
      <c r="GB45" s="248"/>
      <c r="GC45" s="248"/>
      <c r="GD45" s="248"/>
      <c r="GE45" s="248"/>
      <c r="GF45" s="248"/>
      <c r="GG45" s="248"/>
      <c r="GH45" s="248"/>
      <c r="GI45" s="248"/>
      <c r="GJ45" s="248"/>
      <c r="GK45" s="248"/>
      <c r="GL45" s="248"/>
      <c r="GM45" s="248"/>
      <c r="GN45" s="248"/>
      <c r="GO45" s="248"/>
      <c r="GP45" s="248"/>
      <c r="GQ45" s="248"/>
      <c r="GR45" s="248"/>
      <c r="GS45" s="248"/>
      <c r="GT45" s="248"/>
      <c r="GU45" s="248"/>
      <c r="GV45" s="248"/>
      <c r="GW45" s="248"/>
      <c r="GX45" s="248"/>
      <c r="GY45" s="248"/>
      <c r="GZ45" s="248"/>
      <c r="HA45" s="248"/>
      <c r="HB45" s="248"/>
      <c r="HC45" s="248"/>
      <c r="HD45" s="248"/>
      <c r="HE45" s="248"/>
      <c r="HF45" s="248"/>
      <c r="HG45" s="248"/>
      <c r="HH45" s="248"/>
      <c r="HI45" s="248"/>
      <c r="HJ45" s="248"/>
      <c r="HK45" s="248"/>
      <c r="HL45" s="248"/>
      <c r="HM45" s="248"/>
      <c r="HN45" s="248"/>
      <c r="HO45" s="248"/>
      <c r="HP45" s="248"/>
      <c r="HQ45" s="248"/>
      <c r="HR45" s="248"/>
      <c r="HS45" s="248"/>
      <c r="HT45" s="248"/>
      <c r="HU45" s="248"/>
      <c r="HV45" s="248"/>
      <c r="HW45" s="248"/>
      <c r="HX45" s="248"/>
      <c r="HY45" s="248"/>
      <c r="HZ45" s="248"/>
      <c r="IA45" s="248"/>
      <c r="IB45" s="248"/>
      <c r="IC45" s="248"/>
      <c r="ID45" s="248"/>
      <c r="IE45" s="248"/>
      <c r="IF45" s="248"/>
      <c r="IG45" s="248"/>
      <c r="IH45" s="248"/>
      <c r="II45" s="248"/>
      <c r="IJ45" s="248"/>
      <c r="IK45" s="248"/>
      <c r="IL45" s="248"/>
      <c r="IM45" s="248"/>
      <c r="IN45" s="248"/>
      <c r="IO45" s="248"/>
      <c r="IP45" s="248"/>
      <c r="IQ45" s="248"/>
      <c r="IR45" s="248"/>
      <c r="IS45" s="248"/>
      <c r="IT45" s="248"/>
      <c r="IU45" s="248"/>
      <c r="IV45" s="248"/>
      <c r="IW45" s="248"/>
      <c r="IX45" s="248"/>
      <c r="IY45" s="248"/>
      <c r="IZ45" s="248"/>
      <c r="JA45" s="248"/>
      <c r="JB45" s="248"/>
      <c r="JC45" s="248"/>
      <c r="JD45" s="248"/>
      <c r="JE45" s="248"/>
      <c r="JF45" s="248"/>
      <c r="JG45" s="248"/>
      <c r="JH45" s="248"/>
      <c r="JI45" s="248"/>
      <c r="JJ45" s="248"/>
      <c r="JK45" s="248"/>
      <c r="JL45" s="248"/>
      <c r="JM45" s="248"/>
      <c r="JN45" s="248"/>
      <c r="JO45" s="248"/>
      <c r="JP45" s="248"/>
      <c r="JQ45" s="248"/>
      <c r="JR45" s="248"/>
      <c r="JS45" s="248"/>
      <c r="JT45" s="248"/>
      <c r="JU45" s="248"/>
      <c r="JV45" s="248"/>
      <c r="JW45" s="248"/>
      <c r="JX45" s="248"/>
      <c r="JY45" s="248"/>
      <c r="JZ45" s="248"/>
      <c r="KA45" s="248"/>
      <c r="KB45" s="248"/>
      <c r="KC45" s="248"/>
      <c r="KD45" s="248"/>
      <c r="KE45" s="248"/>
      <c r="KF45" s="248"/>
      <c r="KG45" s="248"/>
      <c r="KH45" s="248"/>
      <c r="KI45" s="248"/>
      <c r="KJ45" s="248"/>
      <c r="KK45" s="248"/>
      <c r="KL45" s="248"/>
      <c r="KM45" s="248"/>
      <c r="KN45" s="248"/>
      <c r="KO45" s="248"/>
      <c r="KP45" s="248"/>
      <c r="KQ45" s="248"/>
      <c r="KR45" s="248"/>
      <c r="KS45" s="248"/>
      <c r="KT45" s="248"/>
      <c r="KU45" s="248"/>
      <c r="KV45" s="248"/>
      <c r="KW45" s="248"/>
      <c r="KX45" s="248"/>
      <c r="KY45" s="248"/>
      <c r="KZ45" s="248"/>
      <c r="LA45" s="248"/>
      <c r="LB45" s="248"/>
      <c r="LC45" s="248"/>
      <c r="LD45" s="248"/>
      <c r="LE45" s="248"/>
      <c r="LF45" s="248"/>
      <c r="LG45" s="248"/>
      <c r="LH45" s="248"/>
      <c r="LI45" s="248"/>
      <c r="LJ45" s="248"/>
      <c r="LK45" s="248"/>
      <c r="LL45" s="248"/>
      <c r="LM45" s="248"/>
      <c r="LN45" s="248"/>
      <c r="LO45" s="248"/>
      <c r="LP45" s="248"/>
      <c r="LQ45" s="248"/>
      <c r="LR45" s="248"/>
      <c r="LS45" s="248"/>
      <c r="LT45" s="248"/>
      <c r="LU45" s="248"/>
      <c r="LV45" s="248"/>
      <c r="LW45" s="248"/>
      <c r="LX45" s="248"/>
      <c r="LY45" s="248"/>
      <c r="LZ45" s="248"/>
      <c r="MA45" s="248"/>
      <c r="MB45" s="248"/>
      <c r="MC45" s="248"/>
      <c r="MD45" s="248"/>
      <c r="ME45" s="248"/>
      <c r="MF45" s="248"/>
      <c r="MG45" s="248"/>
      <c r="MH45" s="248"/>
      <c r="MI45" s="248"/>
      <c r="MJ45" s="248"/>
      <c r="MK45" s="248"/>
      <c r="ML45" s="248"/>
      <c r="MM45" s="248"/>
      <c r="MN45" s="248"/>
      <c r="MO45" s="248"/>
      <c r="MP45" s="248"/>
      <c r="MQ45" s="248"/>
      <c r="MR45" s="248"/>
      <c r="MS45" s="248"/>
      <c r="MT45" s="248"/>
      <c r="MU45" s="248"/>
      <c r="MV45" s="248"/>
      <c r="MW45" s="248"/>
      <c r="MX45" s="248"/>
      <c r="MY45" s="248"/>
      <c r="MZ45" s="248"/>
      <c r="NA45" s="248"/>
      <c r="NB45" s="248"/>
      <c r="NC45" s="248"/>
      <c r="ND45" s="248"/>
      <c r="NE45" s="248"/>
      <c r="NF45" s="248"/>
      <c r="NG45" s="248"/>
      <c r="NH45" s="248"/>
      <c r="NI45" s="248"/>
      <c r="NJ45" s="248"/>
      <c r="NK45" s="248"/>
      <c r="NL45" s="248"/>
      <c r="NM45" s="248"/>
      <c r="NN45" s="248"/>
      <c r="NO45" s="248"/>
      <c r="NP45" s="248"/>
      <c r="NQ45" s="248"/>
      <c r="NR45" s="248"/>
      <c r="NS45" s="248"/>
      <c r="NT45" s="248"/>
      <c r="NU45" s="248"/>
      <c r="NV45" s="248"/>
      <c r="NW45" s="248"/>
      <c r="NX45" s="248"/>
      <c r="NY45" s="248"/>
      <c r="NZ45" s="248"/>
      <c r="OA45" s="248"/>
      <c r="OB45" s="248"/>
      <c r="OC45" s="248"/>
      <c r="OD45" s="248"/>
      <c r="OE45" s="248"/>
      <c r="OF45" s="248"/>
      <c r="OG45" s="248"/>
      <c r="OH45" s="248"/>
      <c r="OI45" s="248"/>
      <c r="OJ45" s="248"/>
      <c r="OK45" s="248"/>
      <c r="OL45" s="248"/>
      <c r="OM45" s="248"/>
      <c r="ON45" s="248"/>
      <c r="OO45" s="248"/>
      <c r="OP45" s="248"/>
      <c r="OQ45" s="248"/>
      <c r="OR45" s="248"/>
      <c r="OS45" s="248"/>
      <c r="OT45" s="248"/>
      <c r="OU45" s="248"/>
      <c r="OV45" s="248"/>
      <c r="OW45" s="248"/>
      <c r="OX45" s="248"/>
      <c r="OY45" s="248"/>
      <c r="OZ45" s="248"/>
      <c r="PA45" s="248"/>
      <c r="PB45" s="248"/>
      <c r="PC45" s="248"/>
      <c r="PD45" s="248"/>
      <c r="PE45" s="248"/>
      <c r="PF45" s="248"/>
      <c r="PG45" s="248"/>
      <c r="PH45" s="248"/>
      <c r="PI45" s="248"/>
      <c r="PJ45" s="248"/>
      <c r="PK45" s="248"/>
      <c r="PL45" s="248"/>
      <c r="PM45" s="248"/>
      <c r="PN45" s="248"/>
      <c r="PO45" s="248"/>
      <c r="PP45" s="248"/>
      <c r="PQ45" s="248"/>
      <c r="PR45" s="248"/>
      <c r="PS45" s="248"/>
      <c r="PT45" s="248"/>
      <c r="PU45" s="248"/>
      <c r="PV45" s="248"/>
      <c r="PW45" s="248"/>
      <c r="PX45" s="248"/>
      <c r="PY45" s="248"/>
      <c r="PZ45" s="248"/>
      <c r="QA45" s="248"/>
      <c r="QB45" s="248"/>
      <c r="QC45" s="248"/>
      <c r="QD45" s="248"/>
      <c r="QE45" s="248"/>
      <c r="QF45" s="248"/>
      <c r="QG45" s="248"/>
      <c r="QH45" s="248"/>
      <c r="QI45" s="248"/>
      <c r="QJ45" s="248"/>
      <c r="QK45" s="248"/>
      <c r="QL45" s="248"/>
      <c r="QM45" s="248"/>
      <c r="QN45" s="248"/>
      <c r="QO45" s="248"/>
      <c r="QP45" s="248"/>
      <c r="QQ45" s="248"/>
      <c r="QR45" s="248"/>
      <c r="QS45" s="248"/>
      <c r="QT45" s="248"/>
      <c r="QU45" s="248"/>
      <c r="QV45" s="248"/>
      <c r="QW45" s="248"/>
      <c r="QX45" s="248"/>
      <c r="QY45" s="248"/>
      <c r="QZ45" s="248"/>
      <c r="RA45" s="248"/>
      <c r="RB45" s="248"/>
      <c r="RC45" s="248"/>
      <c r="RD45" s="248"/>
      <c r="RE45" s="248"/>
      <c r="RF45" s="248"/>
      <c r="RG45" s="248"/>
      <c r="RH45" s="248"/>
      <c r="RI45" s="248"/>
      <c r="RJ45" s="248"/>
      <c r="RK45" s="248"/>
      <c r="RL45" s="248"/>
      <c r="RM45" s="248"/>
      <c r="RN45" s="248"/>
      <c r="RO45" s="248"/>
      <c r="RP45" s="248"/>
      <c r="RQ45" s="248"/>
      <c r="RR45" s="248"/>
      <c r="RS45" s="248"/>
      <c r="RT45" s="248"/>
      <c r="RU45" s="248"/>
      <c r="RV45" s="248"/>
      <c r="RW45" s="248"/>
      <c r="RX45" s="248"/>
      <c r="RY45" s="248"/>
      <c r="RZ45" s="248"/>
      <c r="SA45" s="248"/>
      <c r="SB45" s="248"/>
      <c r="SC45" s="248"/>
      <c r="SD45" s="248"/>
      <c r="SE45" s="248"/>
      <c r="SF45" s="248"/>
      <c r="SG45" s="248"/>
      <c r="SH45" s="248"/>
      <c r="SI45" s="248"/>
      <c r="SJ45" s="248"/>
      <c r="SK45" s="248"/>
      <c r="SL45" s="248"/>
      <c r="SM45" s="248"/>
      <c r="SN45" s="248"/>
      <c r="SO45" s="248"/>
      <c r="SP45" s="248"/>
      <c r="SQ45" s="248"/>
      <c r="SR45" s="248"/>
      <c r="SS45" s="248"/>
      <c r="ST45" s="248"/>
      <c r="SU45" s="248"/>
      <c r="SV45" s="248"/>
      <c r="SW45" s="248"/>
      <c r="SX45" s="248"/>
      <c r="SY45" s="248"/>
      <c r="SZ45" s="248"/>
      <c r="TA45" s="248"/>
      <c r="TB45" s="248"/>
      <c r="TC45" s="248"/>
      <c r="TD45" s="248"/>
      <c r="TE45" s="248"/>
      <c r="TF45" s="248"/>
      <c r="TG45" s="248"/>
      <c r="TH45" s="248"/>
      <c r="TI45" s="248"/>
      <c r="TJ45" s="248"/>
    </row>
    <row r="46" spans="1:530" x14ac:dyDescent="0.3">
      <c r="A46" s="152" t="s">
        <v>28</v>
      </c>
      <c r="B46" s="95" t="s">
        <v>55</v>
      </c>
      <c r="C46" s="191">
        <v>60</v>
      </c>
      <c r="D46" s="192">
        <v>47.1</v>
      </c>
      <c r="E46" s="192">
        <v>73.3</v>
      </c>
      <c r="F46" s="193">
        <v>66.7</v>
      </c>
      <c r="G46" s="67">
        <v>100</v>
      </c>
      <c r="H46" s="67">
        <v>100</v>
      </c>
      <c r="I46" s="67">
        <v>100</v>
      </c>
      <c r="J46" s="67">
        <v>100</v>
      </c>
      <c r="K46" s="191">
        <v>100</v>
      </c>
      <c r="L46" s="192">
        <v>100</v>
      </c>
      <c r="M46" s="192">
        <v>100</v>
      </c>
      <c r="N46" s="193">
        <v>100</v>
      </c>
      <c r="O46" s="67">
        <v>100</v>
      </c>
      <c r="P46" s="67">
        <v>100</v>
      </c>
      <c r="Q46" s="67">
        <v>100</v>
      </c>
      <c r="R46" s="67">
        <v>100</v>
      </c>
      <c r="S46" s="96">
        <v>100</v>
      </c>
      <c r="T46" s="67">
        <v>100</v>
      </c>
      <c r="U46" s="67">
        <v>100</v>
      </c>
      <c r="V46" s="67">
        <v>100</v>
      </c>
      <c r="W46" s="100" t="s">
        <v>147</v>
      </c>
      <c r="X46" s="104">
        <v>100</v>
      </c>
      <c r="Y46" s="105">
        <v>100</v>
      </c>
      <c r="Z46" s="105">
        <v>100</v>
      </c>
      <c r="AA46" s="105">
        <v>100</v>
      </c>
      <c r="AB46" s="122" t="s">
        <v>147</v>
      </c>
      <c r="AC46" s="104">
        <v>100</v>
      </c>
      <c r="AD46" s="133">
        <v>100</v>
      </c>
      <c r="AE46" s="133">
        <v>100</v>
      </c>
      <c r="AF46" s="133">
        <v>100</v>
      </c>
      <c r="AG46" s="100" t="s">
        <v>147</v>
      </c>
    </row>
    <row r="47" spans="1:530" s="94" customFormat="1" x14ac:dyDescent="0.3">
      <c r="A47" s="183" t="s">
        <v>28</v>
      </c>
      <c r="B47" s="84" t="s">
        <v>56</v>
      </c>
      <c r="C47" s="101">
        <v>4.8</v>
      </c>
      <c r="D47" s="86">
        <v>0</v>
      </c>
      <c r="E47" s="86">
        <v>0</v>
      </c>
      <c r="F47" s="87">
        <v>50</v>
      </c>
      <c r="G47" s="86">
        <v>21.2</v>
      </c>
      <c r="H47" s="86">
        <v>20</v>
      </c>
      <c r="I47" s="86">
        <v>20</v>
      </c>
      <c r="J47" s="86">
        <v>33</v>
      </c>
      <c r="K47" s="101">
        <v>26.5</v>
      </c>
      <c r="L47" s="86">
        <v>31.25</v>
      </c>
      <c r="M47" s="86">
        <v>20</v>
      </c>
      <c r="N47" s="90">
        <v>33.333333333333329</v>
      </c>
      <c r="O47" s="86">
        <v>39.4</v>
      </c>
      <c r="P47" s="86">
        <v>53.3</v>
      </c>
      <c r="Q47" s="86">
        <v>26.7</v>
      </c>
      <c r="R47" s="86">
        <v>33.299999999999997</v>
      </c>
      <c r="S47" s="101">
        <v>63.3</v>
      </c>
      <c r="T47" s="86">
        <v>100</v>
      </c>
      <c r="U47" s="86">
        <v>40</v>
      </c>
      <c r="V47" s="86">
        <v>33.299999999999997</v>
      </c>
      <c r="W47" s="90" t="s">
        <v>147</v>
      </c>
      <c r="X47" s="102">
        <v>58.064516129032263</v>
      </c>
      <c r="Y47" s="92">
        <v>84.615384615384613</v>
      </c>
      <c r="Z47" s="92">
        <v>33.333333333333329</v>
      </c>
      <c r="AA47" s="92">
        <v>66.666666666666657</v>
      </c>
      <c r="AB47" s="89" t="s">
        <v>147</v>
      </c>
      <c r="AC47" s="102">
        <v>100</v>
      </c>
      <c r="AD47" s="89">
        <v>100</v>
      </c>
      <c r="AE47" s="89">
        <v>100</v>
      </c>
      <c r="AF47" s="89">
        <v>100</v>
      </c>
      <c r="AG47" s="90" t="s">
        <v>147</v>
      </c>
      <c r="AH47" s="248"/>
      <c r="AI47" s="248"/>
      <c r="AJ47" s="248"/>
      <c r="AK47" s="248"/>
      <c r="AL47" s="248"/>
      <c r="AM47" s="248"/>
      <c r="AN47" s="248"/>
      <c r="AO47" s="248"/>
      <c r="AP47" s="248"/>
      <c r="AQ47" s="248"/>
      <c r="AR47" s="248"/>
      <c r="AS47" s="248"/>
      <c r="AT47" s="248"/>
      <c r="AU47" s="248"/>
      <c r="AV47" s="248"/>
      <c r="AW47" s="248"/>
      <c r="AX47" s="248"/>
      <c r="AY47" s="248"/>
      <c r="AZ47" s="248"/>
      <c r="BA47" s="248"/>
      <c r="BB47" s="248"/>
      <c r="BC47" s="248"/>
      <c r="BD47" s="248"/>
      <c r="BE47" s="248"/>
      <c r="BF47" s="248"/>
      <c r="BG47" s="248"/>
      <c r="BH47" s="248"/>
      <c r="BI47" s="248"/>
      <c r="BJ47" s="248"/>
      <c r="BK47" s="248"/>
      <c r="BL47" s="248"/>
      <c r="BM47" s="248"/>
      <c r="BN47" s="248"/>
      <c r="BO47" s="248"/>
      <c r="BP47" s="248"/>
      <c r="BQ47" s="248"/>
      <c r="BR47" s="248"/>
      <c r="BS47" s="248"/>
      <c r="BT47" s="248"/>
      <c r="BU47" s="248"/>
      <c r="BV47" s="248"/>
      <c r="BW47" s="248"/>
      <c r="BX47" s="248"/>
      <c r="BY47" s="248"/>
      <c r="BZ47" s="248"/>
      <c r="CA47" s="248"/>
      <c r="CB47" s="248"/>
      <c r="CC47" s="248"/>
      <c r="CD47" s="248"/>
      <c r="CE47" s="248"/>
      <c r="CF47" s="248"/>
      <c r="CG47" s="248"/>
      <c r="CH47" s="248"/>
      <c r="CI47" s="248"/>
      <c r="CJ47" s="248"/>
      <c r="CK47" s="248"/>
      <c r="CL47" s="248"/>
      <c r="CM47" s="248"/>
      <c r="CN47" s="248"/>
      <c r="CO47" s="248"/>
      <c r="CP47" s="248"/>
      <c r="CQ47" s="248"/>
      <c r="CR47" s="248"/>
      <c r="CS47" s="248"/>
      <c r="CT47" s="248"/>
      <c r="CU47" s="248"/>
      <c r="CV47" s="248"/>
      <c r="CW47" s="248"/>
      <c r="CX47" s="248"/>
      <c r="CY47" s="248"/>
      <c r="CZ47" s="248"/>
      <c r="DA47" s="248"/>
      <c r="DB47" s="248"/>
      <c r="DC47" s="248"/>
      <c r="DD47" s="248"/>
      <c r="DE47" s="248"/>
      <c r="DF47" s="248"/>
      <c r="DG47" s="248"/>
      <c r="DH47" s="248"/>
      <c r="DI47" s="248"/>
      <c r="DJ47" s="248"/>
      <c r="DK47" s="248"/>
      <c r="DL47" s="248"/>
      <c r="DM47" s="248"/>
      <c r="DN47" s="248"/>
      <c r="DO47" s="248"/>
      <c r="DP47" s="248"/>
      <c r="DQ47" s="248"/>
      <c r="DR47" s="248"/>
      <c r="DS47" s="248"/>
      <c r="DT47" s="248"/>
      <c r="DU47" s="248"/>
      <c r="DV47" s="248"/>
      <c r="DW47" s="248"/>
      <c r="DX47" s="248"/>
      <c r="DY47" s="248"/>
      <c r="DZ47" s="248"/>
      <c r="EA47" s="248"/>
      <c r="EB47" s="248"/>
      <c r="EC47" s="248"/>
      <c r="ED47" s="248"/>
      <c r="EE47" s="248"/>
      <c r="EF47" s="248"/>
      <c r="EG47" s="248"/>
      <c r="EH47" s="248"/>
      <c r="EI47" s="248"/>
      <c r="EJ47" s="248"/>
      <c r="EK47" s="248"/>
      <c r="EL47" s="248"/>
      <c r="EM47" s="248"/>
      <c r="EN47" s="248"/>
      <c r="EO47" s="248"/>
      <c r="EP47" s="248"/>
      <c r="EQ47" s="248"/>
      <c r="ER47" s="248"/>
      <c r="ES47" s="248"/>
      <c r="ET47" s="248"/>
      <c r="EU47" s="248"/>
      <c r="EV47" s="248"/>
      <c r="EW47" s="248"/>
      <c r="EX47" s="248"/>
      <c r="EY47" s="248"/>
      <c r="EZ47" s="248"/>
      <c r="FA47" s="248"/>
      <c r="FB47" s="248"/>
      <c r="FC47" s="248"/>
      <c r="FD47" s="248"/>
      <c r="FE47" s="248"/>
      <c r="FF47" s="248"/>
      <c r="FG47" s="248"/>
      <c r="FH47" s="248"/>
      <c r="FI47" s="248"/>
      <c r="FJ47" s="248"/>
      <c r="FK47" s="248"/>
      <c r="FL47" s="248"/>
      <c r="FM47" s="248"/>
      <c r="FN47" s="248"/>
      <c r="FO47" s="248"/>
      <c r="FP47" s="248"/>
      <c r="FQ47" s="248"/>
      <c r="FR47" s="248"/>
      <c r="FS47" s="248"/>
      <c r="FT47" s="248"/>
      <c r="FU47" s="248"/>
      <c r="FV47" s="248"/>
      <c r="FW47" s="248"/>
      <c r="FX47" s="248"/>
      <c r="FY47" s="248"/>
      <c r="FZ47" s="248"/>
      <c r="GA47" s="248"/>
      <c r="GB47" s="248"/>
      <c r="GC47" s="248"/>
      <c r="GD47" s="248"/>
      <c r="GE47" s="248"/>
      <c r="GF47" s="248"/>
      <c r="GG47" s="248"/>
      <c r="GH47" s="248"/>
      <c r="GI47" s="248"/>
      <c r="GJ47" s="248"/>
      <c r="GK47" s="248"/>
      <c r="GL47" s="248"/>
      <c r="GM47" s="248"/>
      <c r="GN47" s="248"/>
      <c r="GO47" s="248"/>
      <c r="GP47" s="248"/>
      <c r="GQ47" s="248"/>
      <c r="GR47" s="248"/>
      <c r="GS47" s="248"/>
      <c r="GT47" s="248"/>
      <c r="GU47" s="248"/>
      <c r="GV47" s="248"/>
      <c r="GW47" s="248"/>
      <c r="GX47" s="248"/>
      <c r="GY47" s="248"/>
      <c r="GZ47" s="248"/>
      <c r="HA47" s="248"/>
      <c r="HB47" s="248"/>
      <c r="HC47" s="248"/>
      <c r="HD47" s="248"/>
      <c r="HE47" s="248"/>
      <c r="HF47" s="248"/>
      <c r="HG47" s="248"/>
      <c r="HH47" s="248"/>
      <c r="HI47" s="248"/>
      <c r="HJ47" s="248"/>
      <c r="HK47" s="248"/>
      <c r="HL47" s="248"/>
      <c r="HM47" s="248"/>
      <c r="HN47" s="248"/>
      <c r="HO47" s="248"/>
      <c r="HP47" s="248"/>
      <c r="HQ47" s="248"/>
      <c r="HR47" s="248"/>
      <c r="HS47" s="248"/>
      <c r="HT47" s="248"/>
      <c r="HU47" s="248"/>
      <c r="HV47" s="248"/>
      <c r="HW47" s="248"/>
      <c r="HX47" s="248"/>
      <c r="HY47" s="248"/>
      <c r="HZ47" s="248"/>
      <c r="IA47" s="248"/>
      <c r="IB47" s="248"/>
      <c r="IC47" s="248"/>
      <c r="ID47" s="248"/>
      <c r="IE47" s="248"/>
      <c r="IF47" s="248"/>
      <c r="IG47" s="248"/>
      <c r="IH47" s="248"/>
      <c r="II47" s="248"/>
      <c r="IJ47" s="248"/>
      <c r="IK47" s="248"/>
      <c r="IL47" s="248"/>
      <c r="IM47" s="248"/>
      <c r="IN47" s="248"/>
      <c r="IO47" s="248"/>
      <c r="IP47" s="248"/>
      <c r="IQ47" s="248"/>
      <c r="IR47" s="248"/>
      <c r="IS47" s="248"/>
      <c r="IT47" s="248"/>
      <c r="IU47" s="248"/>
      <c r="IV47" s="248"/>
      <c r="IW47" s="248"/>
      <c r="IX47" s="248"/>
      <c r="IY47" s="248"/>
      <c r="IZ47" s="248"/>
      <c r="JA47" s="248"/>
      <c r="JB47" s="248"/>
      <c r="JC47" s="248"/>
      <c r="JD47" s="248"/>
      <c r="JE47" s="248"/>
      <c r="JF47" s="248"/>
      <c r="JG47" s="248"/>
      <c r="JH47" s="248"/>
      <c r="JI47" s="248"/>
      <c r="JJ47" s="248"/>
      <c r="JK47" s="248"/>
      <c r="JL47" s="248"/>
      <c r="JM47" s="248"/>
      <c r="JN47" s="248"/>
      <c r="JO47" s="248"/>
      <c r="JP47" s="248"/>
      <c r="JQ47" s="248"/>
      <c r="JR47" s="248"/>
      <c r="JS47" s="248"/>
      <c r="JT47" s="248"/>
      <c r="JU47" s="248"/>
      <c r="JV47" s="248"/>
      <c r="JW47" s="248"/>
      <c r="JX47" s="248"/>
      <c r="JY47" s="248"/>
      <c r="JZ47" s="248"/>
      <c r="KA47" s="248"/>
      <c r="KB47" s="248"/>
      <c r="KC47" s="248"/>
      <c r="KD47" s="248"/>
      <c r="KE47" s="248"/>
      <c r="KF47" s="248"/>
      <c r="KG47" s="248"/>
      <c r="KH47" s="248"/>
      <c r="KI47" s="248"/>
      <c r="KJ47" s="248"/>
      <c r="KK47" s="248"/>
      <c r="KL47" s="248"/>
      <c r="KM47" s="248"/>
      <c r="KN47" s="248"/>
      <c r="KO47" s="248"/>
      <c r="KP47" s="248"/>
      <c r="KQ47" s="248"/>
      <c r="KR47" s="248"/>
      <c r="KS47" s="248"/>
      <c r="KT47" s="248"/>
      <c r="KU47" s="248"/>
      <c r="KV47" s="248"/>
      <c r="KW47" s="248"/>
      <c r="KX47" s="248"/>
      <c r="KY47" s="248"/>
      <c r="KZ47" s="248"/>
      <c r="LA47" s="248"/>
      <c r="LB47" s="248"/>
      <c r="LC47" s="248"/>
      <c r="LD47" s="248"/>
      <c r="LE47" s="248"/>
      <c r="LF47" s="248"/>
      <c r="LG47" s="248"/>
      <c r="LH47" s="248"/>
      <c r="LI47" s="248"/>
      <c r="LJ47" s="248"/>
      <c r="LK47" s="248"/>
      <c r="LL47" s="248"/>
      <c r="LM47" s="248"/>
      <c r="LN47" s="248"/>
      <c r="LO47" s="248"/>
      <c r="LP47" s="248"/>
      <c r="LQ47" s="248"/>
      <c r="LR47" s="248"/>
      <c r="LS47" s="248"/>
      <c r="LT47" s="248"/>
      <c r="LU47" s="248"/>
      <c r="LV47" s="248"/>
      <c r="LW47" s="248"/>
      <c r="LX47" s="248"/>
      <c r="LY47" s="248"/>
      <c r="LZ47" s="248"/>
      <c r="MA47" s="248"/>
      <c r="MB47" s="248"/>
      <c r="MC47" s="248"/>
      <c r="MD47" s="248"/>
      <c r="ME47" s="248"/>
      <c r="MF47" s="248"/>
      <c r="MG47" s="248"/>
      <c r="MH47" s="248"/>
      <c r="MI47" s="248"/>
      <c r="MJ47" s="248"/>
      <c r="MK47" s="248"/>
      <c r="ML47" s="248"/>
      <c r="MM47" s="248"/>
      <c r="MN47" s="248"/>
      <c r="MO47" s="248"/>
      <c r="MP47" s="248"/>
      <c r="MQ47" s="248"/>
      <c r="MR47" s="248"/>
      <c r="MS47" s="248"/>
      <c r="MT47" s="248"/>
      <c r="MU47" s="248"/>
      <c r="MV47" s="248"/>
      <c r="MW47" s="248"/>
      <c r="MX47" s="248"/>
      <c r="MY47" s="248"/>
      <c r="MZ47" s="248"/>
      <c r="NA47" s="248"/>
      <c r="NB47" s="248"/>
      <c r="NC47" s="248"/>
      <c r="ND47" s="248"/>
      <c r="NE47" s="248"/>
      <c r="NF47" s="248"/>
      <c r="NG47" s="248"/>
      <c r="NH47" s="248"/>
      <c r="NI47" s="248"/>
      <c r="NJ47" s="248"/>
      <c r="NK47" s="248"/>
      <c r="NL47" s="248"/>
      <c r="NM47" s="248"/>
      <c r="NN47" s="248"/>
      <c r="NO47" s="248"/>
      <c r="NP47" s="248"/>
      <c r="NQ47" s="248"/>
      <c r="NR47" s="248"/>
      <c r="NS47" s="248"/>
      <c r="NT47" s="248"/>
      <c r="NU47" s="248"/>
      <c r="NV47" s="248"/>
      <c r="NW47" s="248"/>
      <c r="NX47" s="248"/>
      <c r="NY47" s="248"/>
      <c r="NZ47" s="248"/>
      <c r="OA47" s="248"/>
      <c r="OB47" s="248"/>
      <c r="OC47" s="248"/>
      <c r="OD47" s="248"/>
      <c r="OE47" s="248"/>
      <c r="OF47" s="248"/>
      <c r="OG47" s="248"/>
      <c r="OH47" s="248"/>
      <c r="OI47" s="248"/>
      <c r="OJ47" s="248"/>
      <c r="OK47" s="248"/>
      <c r="OL47" s="248"/>
      <c r="OM47" s="248"/>
      <c r="ON47" s="248"/>
      <c r="OO47" s="248"/>
      <c r="OP47" s="248"/>
      <c r="OQ47" s="248"/>
      <c r="OR47" s="248"/>
      <c r="OS47" s="248"/>
      <c r="OT47" s="248"/>
      <c r="OU47" s="248"/>
      <c r="OV47" s="248"/>
      <c r="OW47" s="248"/>
      <c r="OX47" s="248"/>
      <c r="OY47" s="248"/>
      <c r="OZ47" s="248"/>
      <c r="PA47" s="248"/>
      <c r="PB47" s="248"/>
      <c r="PC47" s="248"/>
      <c r="PD47" s="248"/>
      <c r="PE47" s="248"/>
      <c r="PF47" s="248"/>
      <c r="PG47" s="248"/>
      <c r="PH47" s="248"/>
      <c r="PI47" s="248"/>
      <c r="PJ47" s="248"/>
      <c r="PK47" s="248"/>
      <c r="PL47" s="248"/>
      <c r="PM47" s="248"/>
      <c r="PN47" s="248"/>
      <c r="PO47" s="248"/>
      <c r="PP47" s="248"/>
      <c r="PQ47" s="248"/>
      <c r="PR47" s="248"/>
      <c r="PS47" s="248"/>
      <c r="PT47" s="248"/>
      <c r="PU47" s="248"/>
      <c r="PV47" s="248"/>
      <c r="PW47" s="248"/>
      <c r="PX47" s="248"/>
      <c r="PY47" s="248"/>
      <c r="PZ47" s="248"/>
      <c r="QA47" s="248"/>
      <c r="QB47" s="248"/>
      <c r="QC47" s="248"/>
      <c r="QD47" s="248"/>
      <c r="QE47" s="248"/>
      <c r="QF47" s="248"/>
      <c r="QG47" s="248"/>
      <c r="QH47" s="248"/>
      <c r="QI47" s="248"/>
      <c r="QJ47" s="248"/>
      <c r="QK47" s="248"/>
      <c r="QL47" s="248"/>
      <c r="QM47" s="248"/>
      <c r="QN47" s="248"/>
      <c r="QO47" s="248"/>
      <c r="QP47" s="248"/>
      <c r="QQ47" s="248"/>
      <c r="QR47" s="248"/>
      <c r="QS47" s="248"/>
      <c r="QT47" s="248"/>
      <c r="QU47" s="248"/>
      <c r="QV47" s="248"/>
      <c r="QW47" s="248"/>
      <c r="QX47" s="248"/>
      <c r="QY47" s="248"/>
      <c r="QZ47" s="248"/>
      <c r="RA47" s="248"/>
      <c r="RB47" s="248"/>
      <c r="RC47" s="248"/>
      <c r="RD47" s="248"/>
      <c r="RE47" s="248"/>
      <c r="RF47" s="248"/>
      <c r="RG47" s="248"/>
      <c r="RH47" s="248"/>
      <c r="RI47" s="248"/>
      <c r="RJ47" s="248"/>
      <c r="RK47" s="248"/>
      <c r="RL47" s="248"/>
      <c r="RM47" s="248"/>
      <c r="RN47" s="248"/>
      <c r="RO47" s="248"/>
      <c r="RP47" s="248"/>
      <c r="RQ47" s="248"/>
      <c r="RR47" s="248"/>
      <c r="RS47" s="248"/>
      <c r="RT47" s="248"/>
      <c r="RU47" s="248"/>
      <c r="RV47" s="248"/>
      <c r="RW47" s="248"/>
      <c r="RX47" s="248"/>
      <c r="RY47" s="248"/>
      <c r="RZ47" s="248"/>
      <c r="SA47" s="248"/>
      <c r="SB47" s="248"/>
      <c r="SC47" s="248"/>
      <c r="SD47" s="248"/>
      <c r="SE47" s="248"/>
      <c r="SF47" s="248"/>
      <c r="SG47" s="248"/>
      <c r="SH47" s="248"/>
      <c r="SI47" s="248"/>
      <c r="SJ47" s="248"/>
      <c r="SK47" s="248"/>
      <c r="SL47" s="248"/>
      <c r="SM47" s="248"/>
      <c r="SN47" s="248"/>
      <c r="SO47" s="248"/>
      <c r="SP47" s="248"/>
      <c r="SQ47" s="248"/>
      <c r="SR47" s="248"/>
      <c r="SS47" s="248"/>
      <c r="ST47" s="248"/>
      <c r="SU47" s="248"/>
      <c r="SV47" s="248"/>
      <c r="SW47" s="248"/>
      <c r="SX47" s="248"/>
      <c r="SY47" s="248"/>
      <c r="SZ47" s="248"/>
      <c r="TA47" s="248"/>
      <c r="TB47" s="248"/>
      <c r="TC47" s="248"/>
      <c r="TD47" s="248"/>
      <c r="TE47" s="248"/>
      <c r="TF47" s="248"/>
      <c r="TG47" s="248"/>
      <c r="TH47" s="248"/>
      <c r="TI47" s="248"/>
      <c r="TJ47" s="248"/>
    </row>
    <row r="48" spans="1:530" x14ac:dyDescent="0.3">
      <c r="A48" s="152" t="s">
        <v>29</v>
      </c>
      <c r="B48" s="95" t="s">
        <v>55</v>
      </c>
      <c r="C48" s="191">
        <v>87.5</v>
      </c>
      <c r="D48" s="192">
        <v>100</v>
      </c>
      <c r="E48" s="192">
        <v>75</v>
      </c>
      <c r="F48" s="193">
        <v>100</v>
      </c>
      <c r="G48" s="67">
        <v>95.8</v>
      </c>
      <c r="H48" s="67">
        <v>100</v>
      </c>
      <c r="I48" s="67">
        <v>92</v>
      </c>
      <c r="J48" s="67">
        <v>100</v>
      </c>
      <c r="K48" s="191">
        <v>64</v>
      </c>
      <c r="L48" s="192">
        <v>63.6</v>
      </c>
      <c r="M48" s="192">
        <v>58.3</v>
      </c>
      <c r="N48" s="193">
        <v>100</v>
      </c>
      <c r="O48" s="67">
        <v>80</v>
      </c>
      <c r="P48" s="67">
        <v>81.8</v>
      </c>
      <c r="Q48" s="67">
        <v>75</v>
      </c>
      <c r="R48" s="67">
        <v>100</v>
      </c>
      <c r="S48" s="96">
        <v>100</v>
      </c>
      <c r="T48" s="67">
        <v>100</v>
      </c>
      <c r="U48" s="67">
        <v>100</v>
      </c>
      <c r="V48" s="67">
        <v>100</v>
      </c>
      <c r="W48" s="100" t="s">
        <v>147</v>
      </c>
      <c r="X48" s="104">
        <v>100</v>
      </c>
      <c r="Y48" s="105">
        <v>100</v>
      </c>
      <c r="Z48" s="105">
        <v>100</v>
      </c>
      <c r="AA48" s="105">
        <v>100</v>
      </c>
      <c r="AB48" s="122" t="s">
        <v>147</v>
      </c>
      <c r="AC48" s="104">
        <v>100</v>
      </c>
      <c r="AD48" s="133">
        <v>100</v>
      </c>
      <c r="AE48" s="133">
        <v>100</v>
      </c>
      <c r="AF48" s="133">
        <v>100</v>
      </c>
      <c r="AG48" s="100" t="s">
        <v>147</v>
      </c>
    </row>
    <row r="49" spans="1:530" s="94" customFormat="1" x14ac:dyDescent="0.3">
      <c r="A49" s="183" t="s">
        <v>29</v>
      </c>
      <c r="B49" s="84" t="s">
        <v>56</v>
      </c>
      <c r="C49" s="101">
        <v>76.2</v>
      </c>
      <c r="D49" s="86">
        <v>90</v>
      </c>
      <c r="E49" s="86">
        <v>66.7</v>
      </c>
      <c r="F49" s="87">
        <v>50</v>
      </c>
      <c r="G49" s="86">
        <v>8.6999999999999993</v>
      </c>
      <c r="H49" s="86">
        <v>10</v>
      </c>
      <c r="I49" s="86">
        <v>9</v>
      </c>
      <c r="J49" s="86">
        <v>0</v>
      </c>
      <c r="K49" s="101">
        <v>12.5</v>
      </c>
      <c r="L49" s="86">
        <v>28.571428571428569</v>
      </c>
      <c r="M49" s="86">
        <v>0</v>
      </c>
      <c r="N49" s="87">
        <v>0</v>
      </c>
      <c r="O49" s="86">
        <v>5</v>
      </c>
      <c r="P49" s="86">
        <v>11.1</v>
      </c>
      <c r="Q49" s="86">
        <v>0</v>
      </c>
      <c r="R49" s="86">
        <v>0</v>
      </c>
      <c r="S49" s="101">
        <v>85.2</v>
      </c>
      <c r="T49" s="86">
        <v>100</v>
      </c>
      <c r="U49" s="86">
        <v>90.9</v>
      </c>
      <c r="V49" s="86">
        <v>0</v>
      </c>
      <c r="W49" s="90" t="s">
        <v>147</v>
      </c>
      <c r="X49" s="102">
        <v>100</v>
      </c>
      <c r="Y49" s="107">
        <v>100</v>
      </c>
      <c r="Z49" s="107">
        <v>100</v>
      </c>
      <c r="AA49" s="107">
        <v>100</v>
      </c>
      <c r="AB49" s="89" t="s">
        <v>147</v>
      </c>
      <c r="AC49" s="102">
        <v>100</v>
      </c>
      <c r="AD49" s="89">
        <v>100</v>
      </c>
      <c r="AE49" s="89">
        <v>100</v>
      </c>
      <c r="AF49" s="89">
        <v>100</v>
      </c>
      <c r="AG49" s="90" t="s">
        <v>147</v>
      </c>
      <c r="AH49" s="248"/>
      <c r="AI49" s="248"/>
      <c r="AJ49" s="248"/>
      <c r="AK49" s="248"/>
      <c r="AL49" s="248"/>
      <c r="AM49" s="248"/>
      <c r="AN49" s="248"/>
      <c r="AO49" s="248"/>
      <c r="AP49" s="248"/>
      <c r="AQ49" s="248"/>
      <c r="AR49" s="248"/>
      <c r="AS49" s="248"/>
      <c r="AT49" s="248"/>
      <c r="AU49" s="248"/>
      <c r="AV49" s="248"/>
      <c r="AW49" s="248"/>
      <c r="AX49" s="248"/>
      <c r="AY49" s="248"/>
      <c r="AZ49" s="248"/>
      <c r="BA49" s="248"/>
      <c r="BB49" s="248"/>
      <c r="BC49" s="248"/>
      <c r="BD49" s="248"/>
      <c r="BE49" s="248"/>
      <c r="BF49" s="248"/>
      <c r="BG49" s="248"/>
      <c r="BH49" s="248"/>
      <c r="BI49" s="248"/>
      <c r="BJ49" s="248"/>
      <c r="BK49" s="248"/>
      <c r="BL49" s="248"/>
      <c r="BM49" s="248"/>
      <c r="BN49" s="248"/>
      <c r="BO49" s="248"/>
      <c r="BP49" s="248"/>
      <c r="BQ49" s="248"/>
      <c r="BR49" s="248"/>
      <c r="BS49" s="248"/>
      <c r="BT49" s="248"/>
      <c r="BU49" s="248"/>
      <c r="BV49" s="248"/>
      <c r="BW49" s="248"/>
      <c r="BX49" s="248"/>
      <c r="BY49" s="248"/>
      <c r="BZ49" s="248"/>
      <c r="CA49" s="248"/>
      <c r="CB49" s="248"/>
      <c r="CC49" s="248"/>
      <c r="CD49" s="248"/>
      <c r="CE49" s="248"/>
      <c r="CF49" s="248"/>
      <c r="CG49" s="248"/>
      <c r="CH49" s="248"/>
      <c r="CI49" s="248"/>
      <c r="CJ49" s="248"/>
      <c r="CK49" s="248"/>
      <c r="CL49" s="248"/>
      <c r="CM49" s="248"/>
      <c r="CN49" s="248"/>
      <c r="CO49" s="248"/>
      <c r="CP49" s="248"/>
      <c r="CQ49" s="248"/>
      <c r="CR49" s="248"/>
      <c r="CS49" s="248"/>
      <c r="CT49" s="248"/>
      <c r="CU49" s="248"/>
      <c r="CV49" s="248"/>
      <c r="CW49" s="248"/>
      <c r="CX49" s="248"/>
      <c r="CY49" s="248"/>
      <c r="CZ49" s="248"/>
      <c r="DA49" s="248"/>
      <c r="DB49" s="248"/>
      <c r="DC49" s="248"/>
      <c r="DD49" s="248"/>
      <c r="DE49" s="248"/>
      <c r="DF49" s="248"/>
      <c r="DG49" s="248"/>
      <c r="DH49" s="248"/>
      <c r="DI49" s="248"/>
      <c r="DJ49" s="248"/>
      <c r="DK49" s="248"/>
      <c r="DL49" s="248"/>
      <c r="DM49" s="248"/>
      <c r="DN49" s="248"/>
      <c r="DO49" s="248"/>
      <c r="DP49" s="248"/>
      <c r="DQ49" s="248"/>
      <c r="DR49" s="248"/>
      <c r="DS49" s="248"/>
      <c r="DT49" s="248"/>
      <c r="DU49" s="248"/>
      <c r="DV49" s="248"/>
      <c r="DW49" s="248"/>
      <c r="DX49" s="248"/>
      <c r="DY49" s="248"/>
      <c r="DZ49" s="248"/>
      <c r="EA49" s="248"/>
      <c r="EB49" s="248"/>
      <c r="EC49" s="248"/>
      <c r="ED49" s="248"/>
      <c r="EE49" s="248"/>
      <c r="EF49" s="248"/>
      <c r="EG49" s="248"/>
      <c r="EH49" s="248"/>
      <c r="EI49" s="248"/>
      <c r="EJ49" s="248"/>
      <c r="EK49" s="248"/>
      <c r="EL49" s="248"/>
      <c r="EM49" s="248"/>
      <c r="EN49" s="248"/>
      <c r="EO49" s="248"/>
      <c r="EP49" s="248"/>
      <c r="EQ49" s="248"/>
      <c r="ER49" s="248"/>
      <c r="ES49" s="248"/>
      <c r="ET49" s="248"/>
      <c r="EU49" s="248"/>
      <c r="EV49" s="248"/>
      <c r="EW49" s="248"/>
      <c r="EX49" s="248"/>
      <c r="EY49" s="248"/>
      <c r="EZ49" s="248"/>
      <c r="FA49" s="248"/>
      <c r="FB49" s="248"/>
      <c r="FC49" s="248"/>
      <c r="FD49" s="248"/>
      <c r="FE49" s="248"/>
      <c r="FF49" s="248"/>
      <c r="FG49" s="248"/>
      <c r="FH49" s="248"/>
      <c r="FI49" s="248"/>
      <c r="FJ49" s="248"/>
      <c r="FK49" s="248"/>
      <c r="FL49" s="248"/>
      <c r="FM49" s="248"/>
      <c r="FN49" s="248"/>
      <c r="FO49" s="248"/>
      <c r="FP49" s="248"/>
      <c r="FQ49" s="248"/>
      <c r="FR49" s="248"/>
      <c r="FS49" s="248"/>
      <c r="FT49" s="248"/>
      <c r="FU49" s="248"/>
      <c r="FV49" s="248"/>
      <c r="FW49" s="248"/>
      <c r="FX49" s="248"/>
      <c r="FY49" s="248"/>
      <c r="FZ49" s="248"/>
      <c r="GA49" s="248"/>
      <c r="GB49" s="248"/>
      <c r="GC49" s="248"/>
      <c r="GD49" s="248"/>
      <c r="GE49" s="248"/>
      <c r="GF49" s="248"/>
      <c r="GG49" s="248"/>
      <c r="GH49" s="248"/>
      <c r="GI49" s="248"/>
      <c r="GJ49" s="248"/>
      <c r="GK49" s="248"/>
      <c r="GL49" s="248"/>
      <c r="GM49" s="248"/>
      <c r="GN49" s="248"/>
      <c r="GO49" s="248"/>
      <c r="GP49" s="248"/>
      <c r="GQ49" s="248"/>
      <c r="GR49" s="248"/>
      <c r="GS49" s="248"/>
      <c r="GT49" s="248"/>
      <c r="GU49" s="248"/>
      <c r="GV49" s="248"/>
      <c r="GW49" s="248"/>
      <c r="GX49" s="248"/>
      <c r="GY49" s="248"/>
      <c r="GZ49" s="248"/>
      <c r="HA49" s="248"/>
      <c r="HB49" s="248"/>
      <c r="HC49" s="248"/>
      <c r="HD49" s="248"/>
      <c r="HE49" s="248"/>
      <c r="HF49" s="248"/>
      <c r="HG49" s="248"/>
      <c r="HH49" s="248"/>
      <c r="HI49" s="248"/>
      <c r="HJ49" s="248"/>
      <c r="HK49" s="248"/>
      <c r="HL49" s="248"/>
      <c r="HM49" s="248"/>
      <c r="HN49" s="248"/>
      <c r="HO49" s="248"/>
      <c r="HP49" s="248"/>
      <c r="HQ49" s="248"/>
      <c r="HR49" s="248"/>
      <c r="HS49" s="248"/>
      <c r="HT49" s="248"/>
      <c r="HU49" s="248"/>
      <c r="HV49" s="248"/>
      <c r="HW49" s="248"/>
      <c r="HX49" s="248"/>
      <c r="HY49" s="248"/>
      <c r="HZ49" s="248"/>
      <c r="IA49" s="248"/>
      <c r="IB49" s="248"/>
      <c r="IC49" s="248"/>
      <c r="ID49" s="248"/>
      <c r="IE49" s="248"/>
      <c r="IF49" s="248"/>
      <c r="IG49" s="248"/>
      <c r="IH49" s="248"/>
      <c r="II49" s="248"/>
      <c r="IJ49" s="248"/>
      <c r="IK49" s="248"/>
      <c r="IL49" s="248"/>
      <c r="IM49" s="248"/>
      <c r="IN49" s="248"/>
      <c r="IO49" s="248"/>
      <c r="IP49" s="248"/>
      <c r="IQ49" s="248"/>
      <c r="IR49" s="248"/>
      <c r="IS49" s="248"/>
      <c r="IT49" s="248"/>
      <c r="IU49" s="248"/>
      <c r="IV49" s="248"/>
      <c r="IW49" s="248"/>
      <c r="IX49" s="248"/>
      <c r="IY49" s="248"/>
      <c r="IZ49" s="248"/>
      <c r="JA49" s="248"/>
      <c r="JB49" s="248"/>
      <c r="JC49" s="248"/>
      <c r="JD49" s="248"/>
      <c r="JE49" s="248"/>
      <c r="JF49" s="248"/>
      <c r="JG49" s="248"/>
      <c r="JH49" s="248"/>
      <c r="JI49" s="248"/>
      <c r="JJ49" s="248"/>
      <c r="JK49" s="248"/>
      <c r="JL49" s="248"/>
      <c r="JM49" s="248"/>
      <c r="JN49" s="248"/>
      <c r="JO49" s="248"/>
      <c r="JP49" s="248"/>
      <c r="JQ49" s="248"/>
      <c r="JR49" s="248"/>
      <c r="JS49" s="248"/>
      <c r="JT49" s="248"/>
      <c r="JU49" s="248"/>
      <c r="JV49" s="248"/>
      <c r="JW49" s="248"/>
      <c r="JX49" s="248"/>
      <c r="JY49" s="248"/>
      <c r="JZ49" s="248"/>
      <c r="KA49" s="248"/>
      <c r="KB49" s="248"/>
      <c r="KC49" s="248"/>
      <c r="KD49" s="248"/>
      <c r="KE49" s="248"/>
      <c r="KF49" s="248"/>
      <c r="KG49" s="248"/>
      <c r="KH49" s="248"/>
      <c r="KI49" s="248"/>
      <c r="KJ49" s="248"/>
      <c r="KK49" s="248"/>
      <c r="KL49" s="248"/>
      <c r="KM49" s="248"/>
      <c r="KN49" s="248"/>
      <c r="KO49" s="248"/>
      <c r="KP49" s="248"/>
      <c r="KQ49" s="248"/>
      <c r="KR49" s="248"/>
      <c r="KS49" s="248"/>
      <c r="KT49" s="248"/>
      <c r="KU49" s="248"/>
      <c r="KV49" s="248"/>
      <c r="KW49" s="248"/>
      <c r="KX49" s="248"/>
      <c r="KY49" s="248"/>
      <c r="KZ49" s="248"/>
      <c r="LA49" s="248"/>
      <c r="LB49" s="248"/>
      <c r="LC49" s="248"/>
      <c r="LD49" s="248"/>
      <c r="LE49" s="248"/>
      <c r="LF49" s="248"/>
      <c r="LG49" s="248"/>
      <c r="LH49" s="248"/>
      <c r="LI49" s="248"/>
      <c r="LJ49" s="248"/>
      <c r="LK49" s="248"/>
      <c r="LL49" s="248"/>
      <c r="LM49" s="248"/>
      <c r="LN49" s="248"/>
      <c r="LO49" s="248"/>
      <c r="LP49" s="248"/>
      <c r="LQ49" s="248"/>
      <c r="LR49" s="248"/>
      <c r="LS49" s="248"/>
      <c r="LT49" s="248"/>
      <c r="LU49" s="248"/>
      <c r="LV49" s="248"/>
      <c r="LW49" s="248"/>
      <c r="LX49" s="248"/>
      <c r="LY49" s="248"/>
      <c r="LZ49" s="248"/>
      <c r="MA49" s="248"/>
      <c r="MB49" s="248"/>
      <c r="MC49" s="248"/>
      <c r="MD49" s="248"/>
      <c r="ME49" s="248"/>
      <c r="MF49" s="248"/>
      <c r="MG49" s="248"/>
      <c r="MH49" s="248"/>
      <c r="MI49" s="248"/>
      <c r="MJ49" s="248"/>
      <c r="MK49" s="248"/>
      <c r="ML49" s="248"/>
      <c r="MM49" s="248"/>
      <c r="MN49" s="248"/>
      <c r="MO49" s="248"/>
      <c r="MP49" s="248"/>
      <c r="MQ49" s="248"/>
      <c r="MR49" s="248"/>
      <c r="MS49" s="248"/>
      <c r="MT49" s="248"/>
      <c r="MU49" s="248"/>
      <c r="MV49" s="248"/>
      <c r="MW49" s="248"/>
      <c r="MX49" s="248"/>
      <c r="MY49" s="248"/>
      <c r="MZ49" s="248"/>
      <c r="NA49" s="248"/>
      <c r="NB49" s="248"/>
      <c r="NC49" s="248"/>
      <c r="ND49" s="248"/>
      <c r="NE49" s="248"/>
      <c r="NF49" s="248"/>
      <c r="NG49" s="248"/>
      <c r="NH49" s="248"/>
      <c r="NI49" s="248"/>
      <c r="NJ49" s="248"/>
      <c r="NK49" s="248"/>
      <c r="NL49" s="248"/>
      <c r="NM49" s="248"/>
      <c r="NN49" s="248"/>
      <c r="NO49" s="248"/>
      <c r="NP49" s="248"/>
      <c r="NQ49" s="248"/>
      <c r="NR49" s="248"/>
      <c r="NS49" s="248"/>
      <c r="NT49" s="248"/>
      <c r="NU49" s="248"/>
      <c r="NV49" s="248"/>
      <c r="NW49" s="248"/>
      <c r="NX49" s="248"/>
      <c r="NY49" s="248"/>
      <c r="NZ49" s="248"/>
      <c r="OA49" s="248"/>
      <c r="OB49" s="248"/>
      <c r="OC49" s="248"/>
      <c r="OD49" s="248"/>
      <c r="OE49" s="248"/>
      <c r="OF49" s="248"/>
      <c r="OG49" s="248"/>
      <c r="OH49" s="248"/>
      <c r="OI49" s="248"/>
      <c r="OJ49" s="248"/>
      <c r="OK49" s="248"/>
      <c r="OL49" s="248"/>
      <c r="OM49" s="248"/>
      <c r="ON49" s="248"/>
      <c r="OO49" s="248"/>
      <c r="OP49" s="248"/>
      <c r="OQ49" s="248"/>
      <c r="OR49" s="248"/>
      <c r="OS49" s="248"/>
      <c r="OT49" s="248"/>
      <c r="OU49" s="248"/>
      <c r="OV49" s="248"/>
      <c r="OW49" s="248"/>
      <c r="OX49" s="248"/>
      <c r="OY49" s="248"/>
      <c r="OZ49" s="248"/>
      <c r="PA49" s="248"/>
      <c r="PB49" s="248"/>
      <c r="PC49" s="248"/>
      <c r="PD49" s="248"/>
      <c r="PE49" s="248"/>
      <c r="PF49" s="248"/>
      <c r="PG49" s="248"/>
      <c r="PH49" s="248"/>
      <c r="PI49" s="248"/>
      <c r="PJ49" s="248"/>
      <c r="PK49" s="248"/>
      <c r="PL49" s="248"/>
      <c r="PM49" s="248"/>
      <c r="PN49" s="248"/>
      <c r="PO49" s="248"/>
      <c r="PP49" s="248"/>
      <c r="PQ49" s="248"/>
      <c r="PR49" s="248"/>
      <c r="PS49" s="248"/>
      <c r="PT49" s="248"/>
      <c r="PU49" s="248"/>
      <c r="PV49" s="248"/>
      <c r="PW49" s="248"/>
      <c r="PX49" s="248"/>
      <c r="PY49" s="248"/>
      <c r="PZ49" s="248"/>
      <c r="QA49" s="248"/>
      <c r="QB49" s="248"/>
      <c r="QC49" s="248"/>
      <c r="QD49" s="248"/>
      <c r="QE49" s="248"/>
      <c r="QF49" s="248"/>
      <c r="QG49" s="248"/>
      <c r="QH49" s="248"/>
      <c r="QI49" s="248"/>
      <c r="QJ49" s="248"/>
      <c r="QK49" s="248"/>
      <c r="QL49" s="248"/>
      <c r="QM49" s="248"/>
      <c r="QN49" s="248"/>
      <c r="QO49" s="248"/>
      <c r="QP49" s="248"/>
      <c r="QQ49" s="248"/>
      <c r="QR49" s="248"/>
      <c r="QS49" s="248"/>
      <c r="QT49" s="248"/>
      <c r="QU49" s="248"/>
      <c r="QV49" s="248"/>
      <c r="QW49" s="248"/>
      <c r="QX49" s="248"/>
      <c r="QY49" s="248"/>
      <c r="QZ49" s="248"/>
      <c r="RA49" s="248"/>
      <c r="RB49" s="248"/>
      <c r="RC49" s="248"/>
      <c r="RD49" s="248"/>
      <c r="RE49" s="248"/>
      <c r="RF49" s="248"/>
      <c r="RG49" s="248"/>
      <c r="RH49" s="248"/>
      <c r="RI49" s="248"/>
      <c r="RJ49" s="248"/>
      <c r="RK49" s="248"/>
      <c r="RL49" s="248"/>
      <c r="RM49" s="248"/>
      <c r="RN49" s="248"/>
      <c r="RO49" s="248"/>
      <c r="RP49" s="248"/>
      <c r="RQ49" s="248"/>
      <c r="RR49" s="248"/>
      <c r="RS49" s="248"/>
      <c r="RT49" s="248"/>
      <c r="RU49" s="248"/>
      <c r="RV49" s="248"/>
      <c r="RW49" s="248"/>
      <c r="RX49" s="248"/>
      <c r="RY49" s="248"/>
      <c r="RZ49" s="248"/>
      <c r="SA49" s="248"/>
      <c r="SB49" s="248"/>
      <c r="SC49" s="248"/>
      <c r="SD49" s="248"/>
      <c r="SE49" s="248"/>
      <c r="SF49" s="248"/>
      <c r="SG49" s="248"/>
      <c r="SH49" s="248"/>
      <c r="SI49" s="248"/>
      <c r="SJ49" s="248"/>
      <c r="SK49" s="248"/>
      <c r="SL49" s="248"/>
      <c r="SM49" s="248"/>
      <c r="SN49" s="248"/>
      <c r="SO49" s="248"/>
      <c r="SP49" s="248"/>
      <c r="SQ49" s="248"/>
      <c r="SR49" s="248"/>
      <c r="SS49" s="248"/>
      <c r="ST49" s="248"/>
      <c r="SU49" s="248"/>
      <c r="SV49" s="248"/>
      <c r="SW49" s="248"/>
      <c r="SX49" s="248"/>
      <c r="SY49" s="248"/>
      <c r="SZ49" s="248"/>
      <c r="TA49" s="248"/>
      <c r="TB49" s="248"/>
      <c r="TC49" s="248"/>
      <c r="TD49" s="248"/>
      <c r="TE49" s="248"/>
      <c r="TF49" s="248"/>
      <c r="TG49" s="248"/>
      <c r="TH49" s="248"/>
      <c r="TI49" s="248"/>
      <c r="TJ49" s="248"/>
    </row>
    <row r="50" spans="1:530" x14ac:dyDescent="0.3">
      <c r="A50" s="152" t="s">
        <v>30</v>
      </c>
      <c r="B50" s="95" t="s">
        <v>55</v>
      </c>
      <c r="C50" s="191">
        <v>38.1</v>
      </c>
      <c r="D50" s="192">
        <v>27.8</v>
      </c>
      <c r="E50" s="192">
        <v>50</v>
      </c>
      <c r="F50" s="193">
        <v>0</v>
      </c>
      <c r="G50" s="67">
        <v>7</v>
      </c>
      <c r="H50" s="67">
        <v>5</v>
      </c>
      <c r="I50" s="67">
        <v>9</v>
      </c>
      <c r="J50" s="67">
        <v>0</v>
      </c>
      <c r="K50" s="191">
        <v>45.2</v>
      </c>
      <c r="L50" s="192">
        <v>26.3</v>
      </c>
      <c r="M50" s="192">
        <v>57.1</v>
      </c>
      <c r="N50" s="193">
        <v>100</v>
      </c>
      <c r="O50" s="67">
        <v>85.7</v>
      </c>
      <c r="P50" s="67">
        <v>78.900000000000006</v>
      </c>
      <c r="Q50" s="67">
        <v>95.2</v>
      </c>
      <c r="R50" s="67">
        <v>50</v>
      </c>
      <c r="S50" s="96">
        <v>100</v>
      </c>
      <c r="T50" s="67">
        <v>100</v>
      </c>
      <c r="U50" s="67">
        <v>100</v>
      </c>
      <c r="V50" s="67">
        <v>100</v>
      </c>
      <c r="W50" s="100" t="s">
        <v>147</v>
      </c>
      <c r="X50" s="104">
        <v>100</v>
      </c>
      <c r="Y50" s="105">
        <v>100</v>
      </c>
      <c r="Z50" s="105">
        <v>100</v>
      </c>
      <c r="AA50" s="105">
        <v>100</v>
      </c>
      <c r="AB50" s="122" t="s">
        <v>147</v>
      </c>
      <c r="AC50" s="104">
        <v>100</v>
      </c>
      <c r="AD50" s="133">
        <v>100</v>
      </c>
      <c r="AE50" s="133">
        <v>100</v>
      </c>
      <c r="AF50" s="133">
        <v>100</v>
      </c>
      <c r="AG50" s="100" t="s">
        <v>147</v>
      </c>
    </row>
    <row r="51" spans="1:530" s="94" customFormat="1" x14ac:dyDescent="0.3">
      <c r="A51" s="183" t="s">
        <v>30</v>
      </c>
      <c r="B51" s="84" t="s">
        <v>56</v>
      </c>
      <c r="C51" s="101">
        <v>0</v>
      </c>
      <c r="D51" s="86">
        <v>0</v>
      </c>
      <c r="E51" s="86">
        <v>0</v>
      </c>
      <c r="F51" s="87">
        <v>0</v>
      </c>
      <c r="G51" s="86">
        <v>0</v>
      </c>
      <c r="H51" s="86">
        <v>0</v>
      </c>
      <c r="I51" s="86">
        <v>0</v>
      </c>
      <c r="J51" s="86">
        <v>0</v>
      </c>
      <c r="K51" s="101">
        <v>0</v>
      </c>
      <c r="L51" s="86">
        <v>0</v>
      </c>
      <c r="M51" s="86">
        <v>0</v>
      </c>
      <c r="N51" s="87">
        <v>0</v>
      </c>
      <c r="O51" s="86">
        <v>13.9</v>
      </c>
      <c r="P51" s="86">
        <v>13.3</v>
      </c>
      <c r="Q51" s="86">
        <v>15</v>
      </c>
      <c r="R51" s="86">
        <v>0</v>
      </c>
      <c r="S51" s="101">
        <v>81.5</v>
      </c>
      <c r="T51" s="86">
        <v>100</v>
      </c>
      <c r="U51" s="86">
        <v>57.1</v>
      </c>
      <c r="V51" s="86">
        <v>50</v>
      </c>
      <c r="W51" s="90" t="s">
        <v>147</v>
      </c>
      <c r="X51" s="102">
        <v>96.428571428571431</v>
      </c>
      <c r="Y51" s="107">
        <v>100</v>
      </c>
      <c r="Z51" s="92">
        <v>96.875</v>
      </c>
      <c r="AA51" s="107">
        <v>50</v>
      </c>
      <c r="AB51" s="89" t="s">
        <v>147</v>
      </c>
      <c r="AC51" s="102">
        <v>100</v>
      </c>
      <c r="AD51" s="89">
        <v>100</v>
      </c>
      <c r="AE51" s="89">
        <v>100</v>
      </c>
      <c r="AF51" s="89">
        <v>100</v>
      </c>
      <c r="AG51" s="90" t="s">
        <v>147</v>
      </c>
      <c r="AH51" s="248"/>
      <c r="AI51" s="248"/>
      <c r="AJ51" s="248"/>
      <c r="AK51" s="248"/>
      <c r="AL51" s="248"/>
      <c r="AM51" s="248"/>
      <c r="AN51" s="248"/>
      <c r="AO51" s="248"/>
      <c r="AP51" s="248"/>
      <c r="AQ51" s="248"/>
      <c r="AR51" s="248"/>
      <c r="AS51" s="248"/>
      <c r="AT51" s="248"/>
      <c r="AU51" s="248"/>
      <c r="AV51" s="248"/>
      <c r="AW51" s="248"/>
      <c r="AX51" s="248"/>
      <c r="AY51" s="248"/>
      <c r="AZ51" s="248"/>
      <c r="BA51" s="248"/>
      <c r="BB51" s="248"/>
      <c r="BC51" s="248"/>
      <c r="BD51" s="248"/>
      <c r="BE51" s="248"/>
      <c r="BF51" s="248"/>
      <c r="BG51" s="248"/>
      <c r="BH51" s="248"/>
      <c r="BI51" s="248"/>
      <c r="BJ51" s="248"/>
      <c r="BK51" s="248"/>
      <c r="BL51" s="248"/>
      <c r="BM51" s="248"/>
      <c r="BN51" s="248"/>
      <c r="BO51" s="248"/>
      <c r="BP51" s="248"/>
      <c r="BQ51" s="248"/>
      <c r="BR51" s="248"/>
      <c r="BS51" s="248"/>
      <c r="BT51" s="248"/>
      <c r="BU51" s="248"/>
      <c r="BV51" s="248"/>
      <c r="BW51" s="248"/>
      <c r="BX51" s="248"/>
      <c r="BY51" s="248"/>
      <c r="BZ51" s="248"/>
      <c r="CA51" s="248"/>
      <c r="CB51" s="248"/>
      <c r="CC51" s="248"/>
      <c r="CD51" s="248"/>
      <c r="CE51" s="248"/>
      <c r="CF51" s="248"/>
      <c r="CG51" s="248"/>
      <c r="CH51" s="248"/>
      <c r="CI51" s="248"/>
      <c r="CJ51" s="248"/>
      <c r="CK51" s="248"/>
      <c r="CL51" s="248"/>
      <c r="CM51" s="248"/>
      <c r="CN51" s="248"/>
      <c r="CO51" s="248"/>
      <c r="CP51" s="248"/>
      <c r="CQ51" s="248"/>
      <c r="CR51" s="248"/>
      <c r="CS51" s="248"/>
      <c r="CT51" s="248"/>
      <c r="CU51" s="248"/>
      <c r="CV51" s="248"/>
      <c r="CW51" s="248"/>
      <c r="CX51" s="248"/>
      <c r="CY51" s="248"/>
      <c r="CZ51" s="248"/>
      <c r="DA51" s="248"/>
      <c r="DB51" s="248"/>
      <c r="DC51" s="248"/>
      <c r="DD51" s="248"/>
      <c r="DE51" s="248"/>
      <c r="DF51" s="248"/>
      <c r="DG51" s="248"/>
      <c r="DH51" s="248"/>
      <c r="DI51" s="248"/>
      <c r="DJ51" s="248"/>
      <c r="DK51" s="248"/>
      <c r="DL51" s="248"/>
      <c r="DM51" s="248"/>
      <c r="DN51" s="248"/>
      <c r="DO51" s="248"/>
      <c r="DP51" s="248"/>
      <c r="DQ51" s="248"/>
      <c r="DR51" s="248"/>
      <c r="DS51" s="248"/>
      <c r="DT51" s="248"/>
      <c r="DU51" s="248"/>
      <c r="DV51" s="248"/>
      <c r="DW51" s="248"/>
      <c r="DX51" s="248"/>
      <c r="DY51" s="248"/>
      <c r="DZ51" s="248"/>
      <c r="EA51" s="248"/>
      <c r="EB51" s="248"/>
      <c r="EC51" s="248"/>
      <c r="ED51" s="248"/>
      <c r="EE51" s="248"/>
      <c r="EF51" s="248"/>
      <c r="EG51" s="248"/>
      <c r="EH51" s="248"/>
      <c r="EI51" s="248"/>
      <c r="EJ51" s="248"/>
      <c r="EK51" s="248"/>
      <c r="EL51" s="248"/>
      <c r="EM51" s="248"/>
      <c r="EN51" s="248"/>
      <c r="EO51" s="248"/>
      <c r="EP51" s="248"/>
      <c r="EQ51" s="248"/>
      <c r="ER51" s="248"/>
      <c r="ES51" s="248"/>
      <c r="ET51" s="248"/>
      <c r="EU51" s="248"/>
      <c r="EV51" s="248"/>
      <c r="EW51" s="248"/>
      <c r="EX51" s="248"/>
      <c r="EY51" s="248"/>
      <c r="EZ51" s="248"/>
      <c r="FA51" s="248"/>
      <c r="FB51" s="248"/>
      <c r="FC51" s="248"/>
      <c r="FD51" s="248"/>
      <c r="FE51" s="248"/>
      <c r="FF51" s="248"/>
      <c r="FG51" s="248"/>
      <c r="FH51" s="248"/>
      <c r="FI51" s="248"/>
      <c r="FJ51" s="248"/>
      <c r="FK51" s="248"/>
      <c r="FL51" s="248"/>
      <c r="FM51" s="248"/>
      <c r="FN51" s="248"/>
      <c r="FO51" s="248"/>
      <c r="FP51" s="248"/>
      <c r="FQ51" s="248"/>
      <c r="FR51" s="248"/>
      <c r="FS51" s="248"/>
      <c r="FT51" s="248"/>
      <c r="FU51" s="248"/>
      <c r="FV51" s="248"/>
      <c r="FW51" s="248"/>
      <c r="FX51" s="248"/>
      <c r="FY51" s="248"/>
      <c r="FZ51" s="248"/>
      <c r="GA51" s="248"/>
      <c r="GB51" s="248"/>
      <c r="GC51" s="248"/>
      <c r="GD51" s="248"/>
      <c r="GE51" s="248"/>
      <c r="GF51" s="248"/>
      <c r="GG51" s="248"/>
      <c r="GH51" s="248"/>
      <c r="GI51" s="248"/>
      <c r="GJ51" s="248"/>
      <c r="GK51" s="248"/>
      <c r="GL51" s="248"/>
      <c r="GM51" s="248"/>
      <c r="GN51" s="248"/>
      <c r="GO51" s="248"/>
      <c r="GP51" s="248"/>
      <c r="GQ51" s="248"/>
      <c r="GR51" s="248"/>
      <c r="GS51" s="248"/>
      <c r="GT51" s="248"/>
      <c r="GU51" s="248"/>
      <c r="GV51" s="248"/>
      <c r="GW51" s="248"/>
      <c r="GX51" s="248"/>
      <c r="GY51" s="248"/>
      <c r="GZ51" s="248"/>
      <c r="HA51" s="248"/>
      <c r="HB51" s="248"/>
      <c r="HC51" s="248"/>
      <c r="HD51" s="248"/>
      <c r="HE51" s="248"/>
      <c r="HF51" s="248"/>
      <c r="HG51" s="248"/>
      <c r="HH51" s="248"/>
      <c r="HI51" s="248"/>
      <c r="HJ51" s="248"/>
      <c r="HK51" s="248"/>
      <c r="HL51" s="248"/>
      <c r="HM51" s="248"/>
      <c r="HN51" s="248"/>
      <c r="HO51" s="248"/>
      <c r="HP51" s="248"/>
      <c r="HQ51" s="248"/>
      <c r="HR51" s="248"/>
      <c r="HS51" s="248"/>
      <c r="HT51" s="248"/>
      <c r="HU51" s="248"/>
      <c r="HV51" s="248"/>
      <c r="HW51" s="248"/>
      <c r="HX51" s="248"/>
      <c r="HY51" s="248"/>
      <c r="HZ51" s="248"/>
      <c r="IA51" s="248"/>
      <c r="IB51" s="248"/>
      <c r="IC51" s="248"/>
      <c r="ID51" s="248"/>
      <c r="IE51" s="248"/>
      <c r="IF51" s="248"/>
      <c r="IG51" s="248"/>
      <c r="IH51" s="248"/>
      <c r="II51" s="248"/>
      <c r="IJ51" s="248"/>
      <c r="IK51" s="248"/>
      <c r="IL51" s="248"/>
      <c r="IM51" s="248"/>
      <c r="IN51" s="248"/>
      <c r="IO51" s="248"/>
      <c r="IP51" s="248"/>
      <c r="IQ51" s="248"/>
      <c r="IR51" s="248"/>
      <c r="IS51" s="248"/>
      <c r="IT51" s="248"/>
      <c r="IU51" s="248"/>
      <c r="IV51" s="248"/>
      <c r="IW51" s="248"/>
      <c r="IX51" s="248"/>
      <c r="IY51" s="248"/>
      <c r="IZ51" s="248"/>
      <c r="JA51" s="248"/>
      <c r="JB51" s="248"/>
      <c r="JC51" s="248"/>
      <c r="JD51" s="248"/>
      <c r="JE51" s="248"/>
      <c r="JF51" s="248"/>
      <c r="JG51" s="248"/>
      <c r="JH51" s="248"/>
      <c r="JI51" s="248"/>
      <c r="JJ51" s="248"/>
      <c r="JK51" s="248"/>
      <c r="JL51" s="248"/>
      <c r="JM51" s="248"/>
      <c r="JN51" s="248"/>
      <c r="JO51" s="248"/>
      <c r="JP51" s="248"/>
      <c r="JQ51" s="248"/>
      <c r="JR51" s="248"/>
      <c r="JS51" s="248"/>
      <c r="JT51" s="248"/>
      <c r="JU51" s="248"/>
      <c r="JV51" s="248"/>
      <c r="JW51" s="248"/>
      <c r="JX51" s="248"/>
      <c r="JY51" s="248"/>
      <c r="JZ51" s="248"/>
      <c r="KA51" s="248"/>
      <c r="KB51" s="248"/>
      <c r="KC51" s="248"/>
      <c r="KD51" s="248"/>
      <c r="KE51" s="248"/>
      <c r="KF51" s="248"/>
      <c r="KG51" s="248"/>
      <c r="KH51" s="248"/>
      <c r="KI51" s="248"/>
      <c r="KJ51" s="248"/>
      <c r="KK51" s="248"/>
      <c r="KL51" s="248"/>
      <c r="KM51" s="248"/>
      <c r="KN51" s="248"/>
      <c r="KO51" s="248"/>
      <c r="KP51" s="248"/>
      <c r="KQ51" s="248"/>
      <c r="KR51" s="248"/>
      <c r="KS51" s="248"/>
      <c r="KT51" s="248"/>
      <c r="KU51" s="248"/>
      <c r="KV51" s="248"/>
      <c r="KW51" s="248"/>
      <c r="KX51" s="248"/>
      <c r="KY51" s="248"/>
      <c r="KZ51" s="248"/>
      <c r="LA51" s="248"/>
      <c r="LB51" s="248"/>
      <c r="LC51" s="248"/>
      <c r="LD51" s="248"/>
      <c r="LE51" s="248"/>
      <c r="LF51" s="248"/>
      <c r="LG51" s="248"/>
      <c r="LH51" s="248"/>
      <c r="LI51" s="248"/>
      <c r="LJ51" s="248"/>
      <c r="LK51" s="248"/>
      <c r="LL51" s="248"/>
      <c r="LM51" s="248"/>
      <c r="LN51" s="248"/>
      <c r="LO51" s="248"/>
      <c r="LP51" s="248"/>
      <c r="LQ51" s="248"/>
      <c r="LR51" s="248"/>
      <c r="LS51" s="248"/>
      <c r="LT51" s="248"/>
      <c r="LU51" s="248"/>
      <c r="LV51" s="248"/>
      <c r="LW51" s="248"/>
      <c r="LX51" s="248"/>
      <c r="LY51" s="248"/>
      <c r="LZ51" s="248"/>
      <c r="MA51" s="248"/>
      <c r="MB51" s="248"/>
      <c r="MC51" s="248"/>
      <c r="MD51" s="248"/>
      <c r="ME51" s="248"/>
      <c r="MF51" s="248"/>
      <c r="MG51" s="248"/>
      <c r="MH51" s="248"/>
      <c r="MI51" s="248"/>
      <c r="MJ51" s="248"/>
      <c r="MK51" s="248"/>
      <c r="ML51" s="248"/>
      <c r="MM51" s="248"/>
      <c r="MN51" s="248"/>
      <c r="MO51" s="248"/>
      <c r="MP51" s="248"/>
      <c r="MQ51" s="248"/>
      <c r="MR51" s="248"/>
      <c r="MS51" s="248"/>
      <c r="MT51" s="248"/>
      <c r="MU51" s="248"/>
      <c r="MV51" s="248"/>
      <c r="MW51" s="248"/>
      <c r="MX51" s="248"/>
      <c r="MY51" s="248"/>
      <c r="MZ51" s="248"/>
      <c r="NA51" s="248"/>
      <c r="NB51" s="248"/>
      <c r="NC51" s="248"/>
      <c r="ND51" s="248"/>
      <c r="NE51" s="248"/>
      <c r="NF51" s="248"/>
      <c r="NG51" s="248"/>
      <c r="NH51" s="248"/>
      <c r="NI51" s="248"/>
      <c r="NJ51" s="248"/>
      <c r="NK51" s="248"/>
      <c r="NL51" s="248"/>
      <c r="NM51" s="248"/>
      <c r="NN51" s="248"/>
      <c r="NO51" s="248"/>
      <c r="NP51" s="248"/>
      <c r="NQ51" s="248"/>
      <c r="NR51" s="248"/>
      <c r="NS51" s="248"/>
      <c r="NT51" s="248"/>
      <c r="NU51" s="248"/>
      <c r="NV51" s="248"/>
      <c r="NW51" s="248"/>
      <c r="NX51" s="248"/>
      <c r="NY51" s="248"/>
      <c r="NZ51" s="248"/>
      <c r="OA51" s="248"/>
      <c r="OB51" s="248"/>
      <c r="OC51" s="248"/>
      <c r="OD51" s="248"/>
      <c r="OE51" s="248"/>
      <c r="OF51" s="248"/>
      <c r="OG51" s="248"/>
      <c r="OH51" s="248"/>
      <c r="OI51" s="248"/>
      <c r="OJ51" s="248"/>
      <c r="OK51" s="248"/>
      <c r="OL51" s="248"/>
      <c r="OM51" s="248"/>
      <c r="ON51" s="248"/>
      <c r="OO51" s="248"/>
      <c r="OP51" s="248"/>
      <c r="OQ51" s="248"/>
      <c r="OR51" s="248"/>
      <c r="OS51" s="248"/>
      <c r="OT51" s="248"/>
      <c r="OU51" s="248"/>
      <c r="OV51" s="248"/>
      <c r="OW51" s="248"/>
      <c r="OX51" s="248"/>
      <c r="OY51" s="248"/>
      <c r="OZ51" s="248"/>
      <c r="PA51" s="248"/>
      <c r="PB51" s="248"/>
      <c r="PC51" s="248"/>
      <c r="PD51" s="248"/>
      <c r="PE51" s="248"/>
      <c r="PF51" s="248"/>
      <c r="PG51" s="248"/>
      <c r="PH51" s="248"/>
      <c r="PI51" s="248"/>
      <c r="PJ51" s="248"/>
      <c r="PK51" s="248"/>
      <c r="PL51" s="248"/>
      <c r="PM51" s="248"/>
      <c r="PN51" s="248"/>
      <c r="PO51" s="248"/>
      <c r="PP51" s="248"/>
      <c r="PQ51" s="248"/>
      <c r="PR51" s="248"/>
      <c r="PS51" s="248"/>
      <c r="PT51" s="248"/>
      <c r="PU51" s="248"/>
      <c r="PV51" s="248"/>
      <c r="PW51" s="248"/>
      <c r="PX51" s="248"/>
      <c r="PY51" s="248"/>
      <c r="PZ51" s="248"/>
      <c r="QA51" s="248"/>
      <c r="QB51" s="248"/>
      <c r="QC51" s="248"/>
      <c r="QD51" s="248"/>
      <c r="QE51" s="248"/>
      <c r="QF51" s="248"/>
      <c r="QG51" s="248"/>
      <c r="QH51" s="248"/>
      <c r="QI51" s="248"/>
      <c r="QJ51" s="248"/>
      <c r="QK51" s="248"/>
      <c r="QL51" s="248"/>
      <c r="QM51" s="248"/>
      <c r="QN51" s="248"/>
      <c r="QO51" s="248"/>
      <c r="QP51" s="248"/>
      <c r="QQ51" s="248"/>
      <c r="QR51" s="248"/>
      <c r="QS51" s="248"/>
      <c r="QT51" s="248"/>
      <c r="QU51" s="248"/>
      <c r="QV51" s="248"/>
      <c r="QW51" s="248"/>
      <c r="QX51" s="248"/>
      <c r="QY51" s="248"/>
      <c r="QZ51" s="248"/>
      <c r="RA51" s="248"/>
      <c r="RB51" s="248"/>
      <c r="RC51" s="248"/>
      <c r="RD51" s="248"/>
      <c r="RE51" s="248"/>
      <c r="RF51" s="248"/>
      <c r="RG51" s="248"/>
      <c r="RH51" s="248"/>
      <c r="RI51" s="248"/>
      <c r="RJ51" s="248"/>
      <c r="RK51" s="248"/>
      <c r="RL51" s="248"/>
      <c r="RM51" s="248"/>
      <c r="RN51" s="248"/>
      <c r="RO51" s="248"/>
      <c r="RP51" s="248"/>
      <c r="RQ51" s="248"/>
      <c r="RR51" s="248"/>
      <c r="RS51" s="248"/>
      <c r="RT51" s="248"/>
      <c r="RU51" s="248"/>
      <c r="RV51" s="248"/>
      <c r="RW51" s="248"/>
      <c r="RX51" s="248"/>
      <c r="RY51" s="248"/>
      <c r="RZ51" s="248"/>
      <c r="SA51" s="248"/>
      <c r="SB51" s="248"/>
      <c r="SC51" s="248"/>
      <c r="SD51" s="248"/>
      <c r="SE51" s="248"/>
      <c r="SF51" s="248"/>
      <c r="SG51" s="248"/>
      <c r="SH51" s="248"/>
      <c r="SI51" s="248"/>
      <c r="SJ51" s="248"/>
      <c r="SK51" s="248"/>
      <c r="SL51" s="248"/>
      <c r="SM51" s="248"/>
      <c r="SN51" s="248"/>
      <c r="SO51" s="248"/>
      <c r="SP51" s="248"/>
      <c r="SQ51" s="248"/>
      <c r="SR51" s="248"/>
      <c r="SS51" s="248"/>
      <c r="ST51" s="248"/>
      <c r="SU51" s="248"/>
      <c r="SV51" s="248"/>
      <c r="SW51" s="248"/>
      <c r="SX51" s="248"/>
      <c r="SY51" s="248"/>
      <c r="SZ51" s="248"/>
      <c r="TA51" s="248"/>
      <c r="TB51" s="248"/>
      <c r="TC51" s="248"/>
      <c r="TD51" s="248"/>
      <c r="TE51" s="248"/>
      <c r="TF51" s="248"/>
      <c r="TG51" s="248"/>
      <c r="TH51" s="248"/>
      <c r="TI51" s="248"/>
      <c r="TJ51" s="248"/>
    </row>
    <row r="52" spans="1:530" x14ac:dyDescent="0.3">
      <c r="A52" s="152" t="s">
        <v>31</v>
      </c>
      <c r="B52" s="95" t="s">
        <v>55</v>
      </c>
      <c r="C52" s="191">
        <v>39.1</v>
      </c>
      <c r="D52" s="192">
        <v>50</v>
      </c>
      <c r="E52" s="192">
        <v>35.299999999999997</v>
      </c>
      <c r="F52" s="98" t="s">
        <v>64</v>
      </c>
      <c r="G52" s="67">
        <v>100</v>
      </c>
      <c r="H52" s="67">
        <v>100</v>
      </c>
      <c r="I52" s="67">
        <v>100</v>
      </c>
      <c r="J52" s="97" t="s">
        <v>64</v>
      </c>
      <c r="K52" s="191">
        <v>59.1</v>
      </c>
      <c r="L52" s="192">
        <v>66.7</v>
      </c>
      <c r="M52" s="192">
        <v>56.3</v>
      </c>
      <c r="N52" s="193" t="s">
        <v>64</v>
      </c>
      <c r="O52" s="67">
        <v>86.4</v>
      </c>
      <c r="P52" s="67">
        <v>100</v>
      </c>
      <c r="Q52" s="67">
        <v>81.3</v>
      </c>
      <c r="R52" s="67" t="s">
        <v>64</v>
      </c>
      <c r="S52" s="96">
        <v>100</v>
      </c>
      <c r="T52" s="67">
        <v>100</v>
      </c>
      <c r="U52" s="67">
        <v>100</v>
      </c>
      <c r="V52" s="109" t="s">
        <v>64</v>
      </c>
      <c r="W52" s="100" t="s">
        <v>147</v>
      </c>
      <c r="X52" s="104">
        <v>100</v>
      </c>
      <c r="Y52" s="105">
        <v>100</v>
      </c>
      <c r="Z52" s="105">
        <v>100</v>
      </c>
      <c r="AA52" s="68" t="s">
        <v>147</v>
      </c>
      <c r="AB52" s="122" t="s">
        <v>147</v>
      </c>
      <c r="AC52" s="104">
        <v>100</v>
      </c>
      <c r="AD52" s="133">
        <v>100</v>
      </c>
      <c r="AE52" s="133">
        <v>100</v>
      </c>
      <c r="AF52" s="109" t="s">
        <v>64</v>
      </c>
      <c r="AG52" s="100" t="s">
        <v>147</v>
      </c>
    </row>
    <row r="53" spans="1:530" s="94" customFormat="1" x14ac:dyDescent="0.3">
      <c r="A53" s="183" t="s">
        <v>31</v>
      </c>
      <c r="B53" s="84" t="s">
        <v>56</v>
      </c>
      <c r="C53" s="101">
        <v>11.1</v>
      </c>
      <c r="D53" s="86">
        <v>0</v>
      </c>
      <c r="E53" s="86">
        <v>16.7</v>
      </c>
      <c r="F53" s="87" t="s">
        <v>64</v>
      </c>
      <c r="G53" s="86">
        <v>81.8</v>
      </c>
      <c r="H53" s="86">
        <v>100</v>
      </c>
      <c r="I53" s="86">
        <v>75</v>
      </c>
      <c r="J53" s="110" t="s">
        <v>64</v>
      </c>
      <c r="K53" s="101">
        <v>7.7</v>
      </c>
      <c r="L53" s="86">
        <v>0</v>
      </c>
      <c r="M53" s="86">
        <v>11.1</v>
      </c>
      <c r="N53" s="87" t="s">
        <v>64</v>
      </c>
      <c r="O53" s="86">
        <v>94.7</v>
      </c>
      <c r="P53" s="86">
        <v>100</v>
      </c>
      <c r="Q53" s="86">
        <v>92.3</v>
      </c>
      <c r="R53" s="86" t="s">
        <v>64</v>
      </c>
      <c r="S53" s="101">
        <v>60</v>
      </c>
      <c r="T53" s="86">
        <v>100</v>
      </c>
      <c r="U53" s="86">
        <v>42.9</v>
      </c>
      <c r="V53" s="111" t="s">
        <v>64</v>
      </c>
      <c r="W53" s="90" t="s">
        <v>147</v>
      </c>
      <c r="X53" s="102">
        <v>73.076923076923066</v>
      </c>
      <c r="Y53" s="92">
        <v>83.333333333333343</v>
      </c>
      <c r="Z53" s="92">
        <v>64.285714285714292</v>
      </c>
      <c r="AA53" s="92" t="s">
        <v>147</v>
      </c>
      <c r="AB53" s="89" t="s">
        <v>147</v>
      </c>
      <c r="AC53" s="102">
        <v>52.2</v>
      </c>
      <c r="AD53" s="89">
        <v>72.7</v>
      </c>
      <c r="AE53" s="89">
        <v>33.299999999999997</v>
      </c>
      <c r="AF53" s="111" t="s">
        <v>64</v>
      </c>
      <c r="AG53" s="90" t="s">
        <v>147</v>
      </c>
      <c r="AH53" s="248"/>
      <c r="AI53" s="248"/>
      <c r="AJ53" s="248"/>
      <c r="AK53" s="248"/>
      <c r="AL53" s="248"/>
      <c r="AM53" s="248"/>
      <c r="AN53" s="248"/>
      <c r="AO53" s="248"/>
      <c r="AP53" s="248"/>
      <c r="AQ53" s="248"/>
      <c r="AR53" s="248"/>
      <c r="AS53" s="248"/>
      <c r="AT53" s="248"/>
      <c r="AU53" s="248"/>
      <c r="AV53" s="248"/>
      <c r="AW53" s="248"/>
      <c r="AX53" s="248"/>
      <c r="AY53" s="248"/>
      <c r="AZ53" s="248"/>
      <c r="BA53" s="248"/>
      <c r="BB53" s="248"/>
      <c r="BC53" s="248"/>
      <c r="BD53" s="248"/>
      <c r="BE53" s="248"/>
      <c r="BF53" s="248"/>
      <c r="BG53" s="248"/>
      <c r="BH53" s="248"/>
      <c r="BI53" s="248"/>
      <c r="BJ53" s="248"/>
      <c r="BK53" s="248"/>
      <c r="BL53" s="248"/>
      <c r="BM53" s="248"/>
      <c r="BN53" s="248"/>
      <c r="BO53" s="248"/>
      <c r="BP53" s="248"/>
      <c r="BQ53" s="248"/>
      <c r="BR53" s="248"/>
      <c r="BS53" s="248"/>
      <c r="BT53" s="248"/>
      <c r="BU53" s="248"/>
      <c r="BV53" s="248"/>
      <c r="BW53" s="248"/>
      <c r="BX53" s="248"/>
      <c r="BY53" s="248"/>
      <c r="BZ53" s="248"/>
      <c r="CA53" s="248"/>
      <c r="CB53" s="248"/>
      <c r="CC53" s="248"/>
      <c r="CD53" s="248"/>
      <c r="CE53" s="248"/>
      <c r="CF53" s="248"/>
      <c r="CG53" s="248"/>
      <c r="CH53" s="248"/>
      <c r="CI53" s="248"/>
      <c r="CJ53" s="248"/>
      <c r="CK53" s="248"/>
      <c r="CL53" s="248"/>
      <c r="CM53" s="248"/>
      <c r="CN53" s="248"/>
      <c r="CO53" s="248"/>
      <c r="CP53" s="248"/>
      <c r="CQ53" s="248"/>
      <c r="CR53" s="248"/>
      <c r="CS53" s="248"/>
      <c r="CT53" s="248"/>
      <c r="CU53" s="248"/>
      <c r="CV53" s="248"/>
      <c r="CW53" s="248"/>
      <c r="CX53" s="248"/>
      <c r="CY53" s="248"/>
      <c r="CZ53" s="248"/>
      <c r="DA53" s="248"/>
      <c r="DB53" s="248"/>
      <c r="DC53" s="248"/>
      <c r="DD53" s="248"/>
      <c r="DE53" s="248"/>
      <c r="DF53" s="248"/>
      <c r="DG53" s="248"/>
      <c r="DH53" s="248"/>
      <c r="DI53" s="248"/>
      <c r="DJ53" s="248"/>
      <c r="DK53" s="248"/>
      <c r="DL53" s="248"/>
      <c r="DM53" s="248"/>
      <c r="DN53" s="248"/>
      <c r="DO53" s="248"/>
      <c r="DP53" s="248"/>
      <c r="DQ53" s="248"/>
      <c r="DR53" s="248"/>
      <c r="DS53" s="248"/>
      <c r="DT53" s="248"/>
      <c r="DU53" s="248"/>
      <c r="DV53" s="248"/>
      <c r="DW53" s="248"/>
      <c r="DX53" s="248"/>
      <c r="DY53" s="248"/>
      <c r="DZ53" s="248"/>
      <c r="EA53" s="248"/>
      <c r="EB53" s="248"/>
      <c r="EC53" s="248"/>
      <c r="ED53" s="248"/>
      <c r="EE53" s="248"/>
      <c r="EF53" s="248"/>
      <c r="EG53" s="248"/>
      <c r="EH53" s="248"/>
      <c r="EI53" s="248"/>
      <c r="EJ53" s="248"/>
      <c r="EK53" s="248"/>
      <c r="EL53" s="248"/>
      <c r="EM53" s="248"/>
      <c r="EN53" s="248"/>
      <c r="EO53" s="248"/>
      <c r="EP53" s="248"/>
      <c r="EQ53" s="248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8"/>
      <c r="FF53" s="248"/>
      <c r="FG53" s="248"/>
      <c r="FH53" s="248"/>
      <c r="FI53" s="248"/>
      <c r="FJ53" s="248"/>
      <c r="FK53" s="248"/>
      <c r="FL53" s="248"/>
      <c r="FM53" s="248"/>
      <c r="FN53" s="248"/>
      <c r="FO53" s="248"/>
      <c r="FP53" s="248"/>
      <c r="FQ53" s="248"/>
      <c r="FR53" s="248"/>
      <c r="FS53" s="248"/>
      <c r="FT53" s="248"/>
      <c r="FU53" s="248"/>
      <c r="FV53" s="248"/>
      <c r="FW53" s="248"/>
      <c r="FX53" s="248"/>
      <c r="FY53" s="248"/>
      <c r="FZ53" s="248"/>
      <c r="GA53" s="248"/>
      <c r="GB53" s="248"/>
      <c r="GC53" s="248"/>
      <c r="GD53" s="248"/>
      <c r="GE53" s="248"/>
      <c r="GF53" s="248"/>
      <c r="GG53" s="248"/>
      <c r="GH53" s="248"/>
      <c r="GI53" s="248"/>
      <c r="GJ53" s="248"/>
      <c r="GK53" s="248"/>
      <c r="GL53" s="248"/>
      <c r="GM53" s="248"/>
      <c r="GN53" s="248"/>
      <c r="GO53" s="248"/>
      <c r="GP53" s="248"/>
      <c r="GQ53" s="248"/>
      <c r="GR53" s="248"/>
      <c r="GS53" s="248"/>
      <c r="GT53" s="248"/>
      <c r="GU53" s="248"/>
      <c r="GV53" s="248"/>
      <c r="GW53" s="248"/>
      <c r="GX53" s="248"/>
      <c r="GY53" s="248"/>
      <c r="GZ53" s="248"/>
      <c r="HA53" s="248"/>
      <c r="HB53" s="248"/>
      <c r="HC53" s="248"/>
      <c r="HD53" s="248"/>
      <c r="HE53" s="248"/>
      <c r="HF53" s="248"/>
      <c r="HG53" s="248"/>
      <c r="HH53" s="248"/>
      <c r="HI53" s="248"/>
      <c r="HJ53" s="248"/>
      <c r="HK53" s="248"/>
      <c r="HL53" s="248"/>
      <c r="HM53" s="248"/>
      <c r="HN53" s="248"/>
      <c r="HO53" s="248"/>
      <c r="HP53" s="248"/>
      <c r="HQ53" s="248"/>
      <c r="HR53" s="248"/>
      <c r="HS53" s="248"/>
      <c r="HT53" s="248"/>
      <c r="HU53" s="248"/>
      <c r="HV53" s="248"/>
      <c r="HW53" s="248"/>
      <c r="HX53" s="248"/>
      <c r="HY53" s="248"/>
      <c r="HZ53" s="248"/>
      <c r="IA53" s="248"/>
      <c r="IB53" s="248"/>
      <c r="IC53" s="248"/>
      <c r="ID53" s="248"/>
      <c r="IE53" s="248"/>
      <c r="IF53" s="248"/>
      <c r="IG53" s="248"/>
      <c r="IH53" s="248"/>
      <c r="II53" s="248"/>
      <c r="IJ53" s="248"/>
      <c r="IK53" s="248"/>
      <c r="IL53" s="248"/>
      <c r="IM53" s="248"/>
      <c r="IN53" s="248"/>
      <c r="IO53" s="248"/>
      <c r="IP53" s="248"/>
      <c r="IQ53" s="248"/>
      <c r="IR53" s="248"/>
      <c r="IS53" s="248"/>
      <c r="IT53" s="248"/>
      <c r="IU53" s="248"/>
      <c r="IV53" s="248"/>
      <c r="IW53" s="248"/>
      <c r="IX53" s="248"/>
      <c r="IY53" s="248"/>
      <c r="IZ53" s="248"/>
      <c r="JA53" s="248"/>
      <c r="JB53" s="248"/>
      <c r="JC53" s="248"/>
      <c r="JD53" s="248"/>
      <c r="JE53" s="248"/>
      <c r="JF53" s="248"/>
      <c r="JG53" s="248"/>
      <c r="JH53" s="248"/>
      <c r="JI53" s="248"/>
      <c r="JJ53" s="248"/>
      <c r="JK53" s="248"/>
      <c r="JL53" s="248"/>
      <c r="JM53" s="248"/>
      <c r="JN53" s="248"/>
      <c r="JO53" s="248"/>
      <c r="JP53" s="248"/>
      <c r="JQ53" s="248"/>
      <c r="JR53" s="248"/>
      <c r="JS53" s="248"/>
      <c r="JT53" s="248"/>
      <c r="JU53" s="248"/>
      <c r="JV53" s="248"/>
      <c r="JW53" s="248"/>
      <c r="JX53" s="248"/>
      <c r="JY53" s="248"/>
      <c r="JZ53" s="248"/>
      <c r="KA53" s="248"/>
      <c r="KB53" s="248"/>
      <c r="KC53" s="248"/>
      <c r="KD53" s="248"/>
      <c r="KE53" s="248"/>
      <c r="KF53" s="248"/>
      <c r="KG53" s="248"/>
      <c r="KH53" s="248"/>
      <c r="KI53" s="248"/>
      <c r="KJ53" s="248"/>
      <c r="KK53" s="248"/>
      <c r="KL53" s="248"/>
      <c r="KM53" s="248"/>
      <c r="KN53" s="248"/>
      <c r="KO53" s="248"/>
      <c r="KP53" s="248"/>
      <c r="KQ53" s="248"/>
      <c r="KR53" s="248"/>
      <c r="KS53" s="248"/>
      <c r="KT53" s="248"/>
      <c r="KU53" s="248"/>
      <c r="KV53" s="248"/>
      <c r="KW53" s="248"/>
      <c r="KX53" s="248"/>
      <c r="KY53" s="248"/>
      <c r="KZ53" s="248"/>
      <c r="LA53" s="248"/>
      <c r="LB53" s="248"/>
      <c r="LC53" s="248"/>
      <c r="LD53" s="248"/>
      <c r="LE53" s="248"/>
      <c r="LF53" s="248"/>
      <c r="LG53" s="248"/>
      <c r="LH53" s="248"/>
      <c r="LI53" s="248"/>
      <c r="LJ53" s="248"/>
      <c r="LK53" s="248"/>
      <c r="LL53" s="248"/>
      <c r="LM53" s="248"/>
      <c r="LN53" s="248"/>
      <c r="LO53" s="248"/>
      <c r="LP53" s="248"/>
      <c r="LQ53" s="248"/>
      <c r="LR53" s="248"/>
      <c r="LS53" s="248"/>
      <c r="LT53" s="248"/>
      <c r="LU53" s="248"/>
      <c r="LV53" s="248"/>
      <c r="LW53" s="248"/>
      <c r="LX53" s="248"/>
      <c r="LY53" s="248"/>
      <c r="LZ53" s="248"/>
      <c r="MA53" s="248"/>
      <c r="MB53" s="248"/>
      <c r="MC53" s="248"/>
      <c r="MD53" s="248"/>
      <c r="ME53" s="248"/>
      <c r="MF53" s="248"/>
      <c r="MG53" s="248"/>
      <c r="MH53" s="248"/>
      <c r="MI53" s="248"/>
      <c r="MJ53" s="248"/>
      <c r="MK53" s="248"/>
      <c r="ML53" s="248"/>
      <c r="MM53" s="248"/>
      <c r="MN53" s="248"/>
      <c r="MO53" s="248"/>
      <c r="MP53" s="248"/>
      <c r="MQ53" s="248"/>
      <c r="MR53" s="248"/>
      <c r="MS53" s="248"/>
      <c r="MT53" s="248"/>
      <c r="MU53" s="248"/>
      <c r="MV53" s="248"/>
      <c r="MW53" s="248"/>
      <c r="MX53" s="248"/>
      <c r="MY53" s="248"/>
      <c r="MZ53" s="248"/>
      <c r="NA53" s="248"/>
      <c r="NB53" s="248"/>
      <c r="NC53" s="248"/>
      <c r="ND53" s="248"/>
      <c r="NE53" s="248"/>
      <c r="NF53" s="248"/>
      <c r="NG53" s="248"/>
      <c r="NH53" s="248"/>
      <c r="NI53" s="248"/>
      <c r="NJ53" s="248"/>
      <c r="NK53" s="248"/>
      <c r="NL53" s="248"/>
      <c r="NM53" s="248"/>
      <c r="NN53" s="248"/>
      <c r="NO53" s="248"/>
      <c r="NP53" s="248"/>
      <c r="NQ53" s="248"/>
      <c r="NR53" s="248"/>
      <c r="NS53" s="248"/>
      <c r="NT53" s="248"/>
      <c r="NU53" s="248"/>
      <c r="NV53" s="248"/>
      <c r="NW53" s="248"/>
      <c r="NX53" s="248"/>
      <c r="NY53" s="248"/>
      <c r="NZ53" s="248"/>
      <c r="OA53" s="248"/>
      <c r="OB53" s="248"/>
      <c r="OC53" s="248"/>
      <c r="OD53" s="248"/>
      <c r="OE53" s="248"/>
      <c r="OF53" s="248"/>
      <c r="OG53" s="248"/>
      <c r="OH53" s="248"/>
      <c r="OI53" s="248"/>
      <c r="OJ53" s="248"/>
      <c r="OK53" s="248"/>
      <c r="OL53" s="248"/>
      <c r="OM53" s="248"/>
      <c r="ON53" s="248"/>
      <c r="OO53" s="248"/>
      <c r="OP53" s="248"/>
      <c r="OQ53" s="248"/>
      <c r="OR53" s="248"/>
      <c r="OS53" s="248"/>
      <c r="OT53" s="248"/>
      <c r="OU53" s="248"/>
      <c r="OV53" s="248"/>
      <c r="OW53" s="248"/>
      <c r="OX53" s="248"/>
      <c r="OY53" s="248"/>
      <c r="OZ53" s="248"/>
      <c r="PA53" s="248"/>
      <c r="PB53" s="248"/>
      <c r="PC53" s="248"/>
      <c r="PD53" s="248"/>
      <c r="PE53" s="248"/>
      <c r="PF53" s="248"/>
      <c r="PG53" s="248"/>
      <c r="PH53" s="248"/>
      <c r="PI53" s="248"/>
      <c r="PJ53" s="248"/>
      <c r="PK53" s="248"/>
      <c r="PL53" s="248"/>
      <c r="PM53" s="248"/>
      <c r="PN53" s="248"/>
      <c r="PO53" s="248"/>
      <c r="PP53" s="248"/>
      <c r="PQ53" s="248"/>
      <c r="PR53" s="248"/>
      <c r="PS53" s="248"/>
      <c r="PT53" s="248"/>
      <c r="PU53" s="248"/>
      <c r="PV53" s="248"/>
      <c r="PW53" s="248"/>
      <c r="PX53" s="248"/>
      <c r="PY53" s="248"/>
      <c r="PZ53" s="248"/>
      <c r="QA53" s="248"/>
      <c r="QB53" s="248"/>
      <c r="QC53" s="248"/>
      <c r="QD53" s="248"/>
      <c r="QE53" s="248"/>
      <c r="QF53" s="248"/>
      <c r="QG53" s="248"/>
      <c r="QH53" s="248"/>
      <c r="QI53" s="248"/>
      <c r="QJ53" s="248"/>
      <c r="QK53" s="248"/>
      <c r="QL53" s="248"/>
      <c r="QM53" s="248"/>
      <c r="QN53" s="248"/>
      <c r="QO53" s="248"/>
      <c r="QP53" s="248"/>
      <c r="QQ53" s="248"/>
      <c r="QR53" s="248"/>
      <c r="QS53" s="248"/>
      <c r="QT53" s="248"/>
      <c r="QU53" s="248"/>
      <c r="QV53" s="248"/>
      <c r="QW53" s="248"/>
      <c r="QX53" s="248"/>
      <c r="QY53" s="248"/>
      <c r="QZ53" s="248"/>
      <c r="RA53" s="248"/>
      <c r="RB53" s="248"/>
      <c r="RC53" s="248"/>
      <c r="RD53" s="248"/>
      <c r="RE53" s="248"/>
      <c r="RF53" s="248"/>
      <c r="RG53" s="248"/>
      <c r="RH53" s="248"/>
      <c r="RI53" s="248"/>
      <c r="RJ53" s="248"/>
      <c r="RK53" s="248"/>
      <c r="RL53" s="248"/>
      <c r="RM53" s="248"/>
      <c r="RN53" s="248"/>
      <c r="RO53" s="248"/>
      <c r="RP53" s="248"/>
      <c r="RQ53" s="248"/>
      <c r="RR53" s="248"/>
      <c r="RS53" s="248"/>
      <c r="RT53" s="248"/>
      <c r="RU53" s="248"/>
      <c r="RV53" s="248"/>
      <c r="RW53" s="248"/>
      <c r="RX53" s="248"/>
      <c r="RY53" s="248"/>
      <c r="RZ53" s="248"/>
      <c r="SA53" s="248"/>
      <c r="SB53" s="248"/>
      <c r="SC53" s="248"/>
      <c r="SD53" s="248"/>
      <c r="SE53" s="248"/>
      <c r="SF53" s="248"/>
      <c r="SG53" s="248"/>
      <c r="SH53" s="248"/>
      <c r="SI53" s="248"/>
      <c r="SJ53" s="248"/>
      <c r="SK53" s="248"/>
      <c r="SL53" s="248"/>
      <c r="SM53" s="248"/>
      <c r="SN53" s="248"/>
      <c r="SO53" s="248"/>
      <c r="SP53" s="248"/>
      <c r="SQ53" s="248"/>
      <c r="SR53" s="248"/>
      <c r="SS53" s="248"/>
      <c r="ST53" s="248"/>
      <c r="SU53" s="248"/>
      <c r="SV53" s="248"/>
      <c r="SW53" s="248"/>
      <c r="SX53" s="248"/>
      <c r="SY53" s="248"/>
      <c r="SZ53" s="248"/>
      <c r="TA53" s="248"/>
      <c r="TB53" s="248"/>
      <c r="TC53" s="248"/>
      <c r="TD53" s="248"/>
      <c r="TE53" s="248"/>
      <c r="TF53" s="248"/>
      <c r="TG53" s="248"/>
      <c r="TH53" s="248"/>
      <c r="TI53" s="248"/>
      <c r="TJ53" s="248"/>
    </row>
    <row r="54" spans="1:530" x14ac:dyDescent="0.3">
      <c r="A54" s="152" t="s">
        <v>32</v>
      </c>
      <c r="B54" s="95" t="s">
        <v>55</v>
      </c>
      <c r="C54" s="191">
        <v>98.6</v>
      </c>
      <c r="D54" s="192">
        <v>96.9</v>
      </c>
      <c r="E54" s="192">
        <v>100</v>
      </c>
      <c r="F54" s="193">
        <v>100</v>
      </c>
      <c r="G54" s="67">
        <v>85.1</v>
      </c>
      <c r="H54" s="67">
        <v>87</v>
      </c>
      <c r="I54" s="67">
        <v>83</v>
      </c>
      <c r="J54" s="67">
        <v>100</v>
      </c>
      <c r="K54" s="191">
        <v>84.2</v>
      </c>
      <c r="L54" s="192">
        <v>83.9</v>
      </c>
      <c r="M54" s="192">
        <v>88.1</v>
      </c>
      <c r="N54" s="193">
        <v>100</v>
      </c>
      <c r="O54" s="67">
        <v>100</v>
      </c>
      <c r="P54" s="67">
        <v>100</v>
      </c>
      <c r="Q54" s="67">
        <v>100</v>
      </c>
      <c r="R54" s="67">
        <v>100</v>
      </c>
      <c r="S54" s="96">
        <v>79.5</v>
      </c>
      <c r="T54" s="67">
        <v>83.3</v>
      </c>
      <c r="U54" s="67">
        <v>76.2</v>
      </c>
      <c r="V54" s="67">
        <v>100</v>
      </c>
      <c r="W54" s="100" t="s">
        <v>147</v>
      </c>
      <c r="X54" s="104">
        <v>80.952380952380949</v>
      </c>
      <c r="Y54" s="105">
        <v>78.048780487804876</v>
      </c>
      <c r="Z54" s="68">
        <v>83.333333333333343</v>
      </c>
      <c r="AA54" s="105">
        <v>100</v>
      </c>
      <c r="AB54" s="122" t="s">
        <v>147</v>
      </c>
      <c r="AC54" s="104">
        <v>100</v>
      </c>
      <c r="AD54" s="133">
        <v>100</v>
      </c>
      <c r="AE54" s="122">
        <v>100</v>
      </c>
      <c r="AF54" s="133">
        <v>100</v>
      </c>
      <c r="AG54" s="100" t="s">
        <v>147</v>
      </c>
    </row>
    <row r="55" spans="1:530" s="94" customFormat="1" x14ac:dyDescent="0.3">
      <c r="A55" s="183" t="s">
        <v>32</v>
      </c>
      <c r="B55" s="84" t="s">
        <v>56</v>
      </c>
      <c r="C55" s="101">
        <v>41.1</v>
      </c>
      <c r="D55" s="86">
        <v>38.700000000000003</v>
      </c>
      <c r="E55" s="86">
        <v>43.9</v>
      </c>
      <c r="F55" s="87">
        <v>0</v>
      </c>
      <c r="G55" s="86">
        <v>0</v>
      </c>
      <c r="H55" s="86">
        <v>0</v>
      </c>
      <c r="I55" s="86">
        <v>0</v>
      </c>
      <c r="J55" s="86">
        <v>0</v>
      </c>
      <c r="K55" s="101">
        <v>4.7</v>
      </c>
      <c r="L55" s="86">
        <v>7.6923076923076925</v>
      </c>
      <c r="M55" s="86">
        <v>2.7027027027027026</v>
      </c>
      <c r="N55" s="87">
        <v>0</v>
      </c>
      <c r="O55" s="86">
        <v>16.2</v>
      </c>
      <c r="P55" s="86">
        <v>12.9</v>
      </c>
      <c r="Q55" s="86">
        <v>19</v>
      </c>
      <c r="R55" s="86">
        <v>0</v>
      </c>
      <c r="S55" s="101">
        <v>12.1</v>
      </c>
      <c r="T55" s="86">
        <v>12</v>
      </c>
      <c r="U55" s="86">
        <v>12.5</v>
      </c>
      <c r="V55" s="86">
        <v>0</v>
      </c>
      <c r="W55" s="90" t="s">
        <v>147</v>
      </c>
      <c r="X55" s="102">
        <v>7.4</v>
      </c>
      <c r="Y55" s="92">
        <v>12.5</v>
      </c>
      <c r="Z55" s="92">
        <v>2.9</v>
      </c>
      <c r="AA55" s="107">
        <v>0</v>
      </c>
      <c r="AB55" s="89" t="s">
        <v>147</v>
      </c>
      <c r="AC55" s="102">
        <v>22</v>
      </c>
      <c r="AD55" s="89">
        <v>35</v>
      </c>
      <c r="AE55" s="89">
        <v>9.6999999999999993</v>
      </c>
      <c r="AF55" s="234">
        <v>0</v>
      </c>
      <c r="AG55" s="90" t="s">
        <v>147</v>
      </c>
      <c r="AH55" s="248"/>
      <c r="AI55" s="248"/>
      <c r="AJ55" s="248"/>
      <c r="AK55" s="248"/>
      <c r="AL55" s="248"/>
      <c r="AM55" s="248"/>
      <c r="AN55" s="248"/>
      <c r="AO55" s="248"/>
      <c r="AP55" s="248"/>
      <c r="AQ55" s="248"/>
      <c r="AR55" s="248"/>
      <c r="AS55" s="248"/>
      <c r="AT55" s="248"/>
      <c r="AU55" s="248"/>
      <c r="AV55" s="248"/>
      <c r="AW55" s="248"/>
      <c r="AX55" s="248"/>
      <c r="AY55" s="248"/>
      <c r="AZ55" s="248"/>
      <c r="BA55" s="248"/>
      <c r="BB55" s="248"/>
      <c r="BC55" s="248"/>
      <c r="BD55" s="248"/>
      <c r="BE55" s="248"/>
      <c r="BF55" s="248"/>
      <c r="BG55" s="248"/>
      <c r="BH55" s="248"/>
      <c r="BI55" s="248"/>
      <c r="BJ55" s="248"/>
      <c r="BK55" s="248"/>
      <c r="BL55" s="248"/>
      <c r="BM55" s="248"/>
      <c r="BN55" s="248"/>
      <c r="BO55" s="248"/>
      <c r="BP55" s="248"/>
      <c r="BQ55" s="248"/>
      <c r="BR55" s="248"/>
      <c r="BS55" s="248"/>
      <c r="BT55" s="248"/>
      <c r="BU55" s="248"/>
      <c r="BV55" s="248"/>
      <c r="BW55" s="248"/>
      <c r="BX55" s="248"/>
      <c r="BY55" s="248"/>
      <c r="BZ55" s="248"/>
      <c r="CA55" s="248"/>
      <c r="CB55" s="248"/>
      <c r="CC55" s="248"/>
      <c r="CD55" s="248"/>
      <c r="CE55" s="248"/>
      <c r="CF55" s="248"/>
      <c r="CG55" s="248"/>
      <c r="CH55" s="248"/>
      <c r="CI55" s="248"/>
      <c r="CJ55" s="248"/>
      <c r="CK55" s="248"/>
      <c r="CL55" s="248"/>
      <c r="CM55" s="248"/>
      <c r="CN55" s="248"/>
      <c r="CO55" s="248"/>
      <c r="CP55" s="248"/>
      <c r="CQ55" s="248"/>
      <c r="CR55" s="248"/>
      <c r="CS55" s="248"/>
      <c r="CT55" s="248"/>
      <c r="CU55" s="248"/>
      <c r="CV55" s="248"/>
      <c r="CW55" s="248"/>
      <c r="CX55" s="248"/>
      <c r="CY55" s="248"/>
      <c r="CZ55" s="248"/>
      <c r="DA55" s="248"/>
      <c r="DB55" s="248"/>
      <c r="DC55" s="248"/>
      <c r="DD55" s="248"/>
      <c r="DE55" s="248"/>
      <c r="DF55" s="248"/>
      <c r="DG55" s="248"/>
      <c r="DH55" s="248"/>
      <c r="DI55" s="248"/>
      <c r="DJ55" s="248"/>
      <c r="DK55" s="248"/>
      <c r="DL55" s="248"/>
      <c r="DM55" s="248"/>
      <c r="DN55" s="248"/>
      <c r="DO55" s="248"/>
      <c r="DP55" s="248"/>
      <c r="DQ55" s="248"/>
      <c r="DR55" s="248"/>
      <c r="DS55" s="248"/>
      <c r="DT55" s="248"/>
      <c r="DU55" s="248"/>
      <c r="DV55" s="248"/>
      <c r="DW55" s="248"/>
      <c r="DX55" s="248"/>
      <c r="DY55" s="248"/>
      <c r="DZ55" s="248"/>
      <c r="EA55" s="248"/>
      <c r="EB55" s="248"/>
      <c r="EC55" s="248"/>
      <c r="ED55" s="248"/>
      <c r="EE55" s="248"/>
      <c r="EF55" s="248"/>
      <c r="EG55" s="248"/>
      <c r="EH55" s="248"/>
      <c r="EI55" s="248"/>
      <c r="EJ55" s="248"/>
      <c r="EK55" s="248"/>
      <c r="EL55" s="248"/>
      <c r="EM55" s="248"/>
      <c r="EN55" s="248"/>
      <c r="EO55" s="248"/>
      <c r="EP55" s="248"/>
      <c r="EQ55" s="248"/>
      <c r="ER55" s="248"/>
      <c r="ES55" s="248"/>
      <c r="ET55" s="248"/>
      <c r="EU55" s="248"/>
      <c r="EV55" s="248"/>
      <c r="EW55" s="248"/>
      <c r="EX55" s="248"/>
      <c r="EY55" s="248"/>
      <c r="EZ55" s="248"/>
      <c r="FA55" s="248"/>
      <c r="FB55" s="248"/>
      <c r="FC55" s="248"/>
      <c r="FD55" s="248"/>
      <c r="FE55" s="248"/>
      <c r="FF55" s="248"/>
      <c r="FG55" s="248"/>
      <c r="FH55" s="248"/>
      <c r="FI55" s="248"/>
      <c r="FJ55" s="248"/>
      <c r="FK55" s="248"/>
      <c r="FL55" s="248"/>
      <c r="FM55" s="248"/>
      <c r="FN55" s="248"/>
      <c r="FO55" s="248"/>
      <c r="FP55" s="248"/>
      <c r="FQ55" s="248"/>
      <c r="FR55" s="248"/>
      <c r="FS55" s="248"/>
      <c r="FT55" s="248"/>
      <c r="FU55" s="248"/>
      <c r="FV55" s="248"/>
      <c r="FW55" s="248"/>
      <c r="FX55" s="248"/>
      <c r="FY55" s="248"/>
      <c r="FZ55" s="248"/>
      <c r="GA55" s="248"/>
      <c r="GB55" s="248"/>
      <c r="GC55" s="248"/>
      <c r="GD55" s="248"/>
      <c r="GE55" s="248"/>
      <c r="GF55" s="248"/>
      <c r="GG55" s="248"/>
      <c r="GH55" s="248"/>
      <c r="GI55" s="248"/>
      <c r="GJ55" s="248"/>
      <c r="GK55" s="248"/>
      <c r="GL55" s="248"/>
      <c r="GM55" s="248"/>
      <c r="GN55" s="248"/>
      <c r="GO55" s="248"/>
      <c r="GP55" s="248"/>
      <c r="GQ55" s="248"/>
      <c r="GR55" s="248"/>
      <c r="GS55" s="248"/>
      <c r="GT55" s="248"/>
      <c r="GU55" s="248"/>
      <c r="GV55" s="248"/>
      <c r="GW55" s="248"/>
      <c r="GX55" s="248"/>
      <c r="GY55" s="248"/>
      <c r="GZ55" s="248"/>
      <c r="HA55" s="248"/>
      <c r="HB55" s="248"/>
      <c r="HC55" s="248"/>
      <c r="HD55" s="248"/>
      <c r="HE55" s="248"/>
      <c r="HF55" s="248"/>
      <c r="HG55" s="248"/>
      <c r="HH55" s="248"/>
      <c r="HI55" s="248"/>
      <c r="HJ55" s="248"/>
      <c r="HK55" s="248"/>
      <c r="HL55" s="248"/>
      <c r="HM55" s="248"/>
      <c r="HN55" s="248"/>
      <c r="HO55" s="248"/>
      <c r="HP55" s="248"/>
      <c r="HQ55" s="248"/>
      <c r="HR55" s="248"/>
      <c r="HS55" s="248"/>
      <c r="HT55" s="248"/>
      <c r="HU55" s="248"/>
      <c r="HV55" s="248"/>
      <c r="HW55" s="248"/>
      <c r="HX55" s="248"/>
      <c r="HY55" s="248"/>
      <c r="HZ55" s="248"/>
      <c r="IA55" s="248"/>
      <c r="IB55" s="248"/>
      <c r="IC55" s="248"/>
      <c r="ID55" s="248"/>
      <c r="IE55" s="248"/>
      <c r="IF55" s="248"/>
      <c r="IG55" s="248"/>
      <c r="IH55" s="248"/>
      <c r="II55" s="248"/>
      <c r="IJ55" s="248"/>
      <c r="IK55" s="248"/>
      <c r="IL55" s="248"/>
      <c r="IM55" s="248"/>
      <c r="IN55" s="248"/>
      <c r="IO55" s="248"/>
      <c r="IP55" s="248"/>
      <c r="IQ55" s="248"/>
      <c r="IR55" s="248"/>
      <c r="IS55" s="248"/>
      <c r="IT55" s="248"/>
      <c r="IU55" s="248"/>
      <c r="IV55" s="248"/>
      <c r="IW55" s="248"/>
      <c r="IX55" s="248"/>
      <c r="IY55" s="248"/>
      <c r="IZ55" s="248"/>
      <c r="JA55" s="248"/>
      <c r="JB55" s="248"/>
      <c r="JC55" s="248"/>
      <c r="JD55" s="248"/>
      <c r="JE55" s="248"/>
      <c r="JF55" s="248"/>
      <c r="JG55" s="248"/>
      <c r="JH55" s="248"/>
      <c r="JI55" s="248"/>
      <c r="JJ55" s="248"/>
      <c r="JK55" s="248"/>
      <c r="JL55" s="248"/>
      <c r="JM55" s="248"/>
      <c r="JN55" s="248"/>
      <c r="JO55" s="248"/>
      <c r="JP55" s="248"/>
      <c r="JQ55" s="248"/>
      <c r="JR55" s="248"/>
      <c r="JS55" s="248"/>
      <c r="JT55" s="248"/>
      <c r="JU55" s="248"/>
      <c r="JV55" s="248"/>
      <c r="JW55" s="248"/>
      <c r="JX55" s="248"/>
      <c r="JY55" s="248"/>
      <c r="JZ55" s="248"/>
      <c r="KA55" s="248"/>
      <c r="KB55" s="248"/>
      <c r="KC55" s="248"/>
      <c r="KD55" s="248"/>
      <c r="KE55" s="248"/>
      <c r="KF55" s="248"/>
      <c r="KG55" s="248"/>
      <c r="KH55" s="248"/>
      <c r="KI55" s="248"/>
      <c r="KJ55" s="248"/>
      <c r="KK55" s="248"/>
      <c r="KL55" s="248"/>
      <c r="KM55" s="248"/>
      <c r="KN55" s="248"/>
      <c r="KO55" s="248"/>
      <c r="KP55" s="248"/>
      <c r="KQ55" s="248"/>
      <c r="KR55" s="248"/>
      <c r="KS55" s="248"/>
      <c r="KT55" s="248"/>
      <c r="KU55" s="248"/>
      <c r="KV55" s="248"/>
      <c r="KW55" s="248"/>
      <c r="KX55" s="248"/>
      <c r="KY55" s="248"/>
      <c r="KZ55" s="248"/>
      <c r="LA55" s="248"/>
      <c r="LB55" s="248"/>
      <c r="LC55" s="248"/>
      <c r="LD55" s="248"/>
      <c r="LE55" s="248"/>
      <c r="LF55" s="248"/>
      <c r="LG55" s="248"/>
      <c r="LH55" s="248"/>
      <c r="LI55" s="248"/>
      <c r="LJ55" s="248"/>
      <c r="LK55" s="248"/>
      <c r="LL55" s="248"/>
      <c r="LM55" s="248"/>
      <c r="LN55" s="248"/>
      <c r="LO55" s="248"/>
      <c r="LP55" s="248"/>
      <c r="LQ55" s="248"/>
      <c r="LR55" s="248"/>
      <c r="LS55" s="248"/>
      <c r="LT55" s="248"/>
      <c r="LU55" s="248"/>
      <c r="LV55" s="248"/>
      <c r="LW55" s="248"/>
      <c r="LX55" s="248"/>
      <c r="LY55" s="248"/>
      <c r="LZ55" s="248"/>
      <c r="MA55" s="248"/>
      <c r="MB55" s="248"/>
      <c r="MC55" s="248"/>
      <c r="MD55" s="248"/>
      <c r="ME55" s="248"/>
      <c r="MF55" s="248"/>
      <c r="MG55" s="248"/>
      <c r="MH55" s="248"/>
      <c r="MI55" s="248"/>
      <c r="MJ55" s="248"/>
      <c r="MK55" s="248"/>
      <c r="ML55" s="248"/>
      <c r="MM55" s="248"/>
      <c r="MN55" s="248"/>
      <c r="MO55" s="248"/>
      <c r="MP55" s="248"/>
      <c r="MQ55" s="248"/>
      <c r="MR55" s="248"/>
      <c r="MS55" s="248"/>
      <c r="MT55" s="248"/>
      <c r="MU55" s="248"/>
      <c r="MV55" s="248"/>
      <c r="MW55" s="248"/>
      <c r="MX55" s="248"/>
      <c r="MY55" s="248"/>
      <c r="MZ55" s="248"/>
      <c r="NA55" s="248"/>
      <c r="NB55" s="248"/>
      <c r="NC55" s="248"/>
      <c r="ND55" s="248"/>
      <c r="NE55" s="248"/>
      <c r="NF55" s="248"/>
      <c r="NG55" s="248"/>
      <c r="NH55" s="248"/>
      <c r="NI55" s="248"/>
      <c r="NJ55" s="248"/>
      <c r="NK55" s="248"/>
      <c r="NL55" s="248"/>
      <c r="NM55" s="248"/>
      <c r="NN55" s="248"/>
      <c r="NO55" s="248"/>
      <c r="NP55" s="248"/>
      <c r="NQ55" s="248"/>
      <c r="NR55" s="248"/>
      <c r="NS55" s="248"/>
      <c r="NT55" s="248"/>
      <c r="NU55" s="248"/>
      <c r="NV55" s="248"/>
      <c r="NW55" s="248"/>
      <c r="NX55" s="248"/>
      <c r="NY55" s="248"/>
      <c r="NZ55" s="248"/>
      <c r="OA55" s="248"/>
      <c r="OB55" s="248"/>
      <c r="OC55" s="248"/>
      <c r="OD55" s="248"/>
      <c r="OE55" s="248"/>
      <c r="OF55" s="248"/>
      <c r="OG55" s="248"/>
      <c r="OH55" s="248"/>
      <c r="OI55" s="248"/>
      <c r="OJ55" s="248"/>
      <c r="OK55" s="248"/>
      <c r="OL55" s="248"/>
      <c r="OM55" s="248"/>
      <c r="ON55" s="248"/>
      <c r="OO55" s="248"/>
      <c r="OP55" s="248"/>
      <c r="OQ55" s="248"/>
      <c r="OR55" s="248"/>
      <c r="OS55" s="248"/>
      <c r="OT55" s="248"/>
      <c r="OU55" s="248"/>
      <c r="OV55" s="248"/>
      <c r="OW55" s="248"/>
      <c r="OX55" s="248"/>
      <c r="OY55" s="248"/>
      <c r="OZ55" s="248"/>
      <c r="PA55" s="248"/>
      <c r="PB55" s="248"/>
      <c r="PC55" s="248"/>
      <c r="PD55" s="248"/>
      <c r="PE55" s="248"/>
      <c r="PF55" s="248"/>
      <c r="PG55" s="248"/>
      <c r="PH55" s="248"/>
      <c r="PI55" s="248"/>
      <c r="PJ55" s="248"/>
      <c r="PK55" s="248"/>
      <c r="PL55" s="248"/>
      <c r="PM55" s="248"/>
      <c r="PN55" s="248"/>
      <c r="PO55" s="248"/>
      <c r="PP55" s="248"/>
      <c r="PQ55" s="248"/>
      <c r="PR55" s="248"/>
      <c r="PS55" s="248"/>
      <c r="PT55" s="248"/>
      <c r="PU55" s="248"/>
      <c r="PV55" s="248"/>
      <c r="PW55" s="248"/>
      <c r="PX55" s="248"/>
      <c r="PY55" s="248"/>
      <c r="PZ55" s="248"/>
      <c r="QA55" s="248"/>
      <c r="QB55" s="248"/>
      <c r="QC55" s="248"/>
      <c r="QD55" s="248"/>
      <c r="QE55" s="248"/>
      <c r="QF55" s="248"/>
      <c r="QG55" s="248"/>
      <c r="QH55" s="248"/>
      <c r="QI55" s="248"/>
      <c r="QJ55" s="248"/>
      <c r="QK55" s="248"/>
      <c r="QL55" s="248"/>
      <c r="QM55" s="248"/>
      <c r="QN55" s="248"/>
      <c r="QO55" s="248"/>
      <c r="QP55" s="248"/>
      <c r="QQ55" s="248"/>
      <c r="QR55" s="248"/>
      <c r="QS55" s="248"/>
      <c r="QT55" s="248"/>
      <c r="QU55" s="248"/>
      <c r="QV55" s="248"/>
      <c r="QW55" s="248"/>
      <c r="QX55" s="248"/>
      <c r="QY55" s="248"/>
      <c r="QZ55" s="248"/>
      <c r="RA55" s="248"/>
      <c r="RB55" s="248"/>
      <c r="RC55" s="248"/>
      <c r="RD55" s="248"/>
      <c r="RE55" s="248"/>
      <c r="RF55" s="248"/>
      <c r="RG55" s="248"/>
      <c r="RH55" s="248"/>
      <c r="RI55" s="248"/>
      <c r="RJ55" s="248"/>
      <c r="RK55" s="248"/>
      <c r="RL55" s="248"/>
      <c r="RM55" s="248"/>
      <c r="RN55" s="248"/>
      <c r="RO55" s="248"/>
      <c r="RP55" s="248"/>
      <c r="RQ55" s="248"/>
      <c r="RR55" s="248"/>
      <c r="RS55" s="248"/>
      <c r="RT55" s="248"/>
      <c r="RU55" s="248"/>
      <c r="RV55" s="248"/>
      <c r="RW55" s="248"/>
      <c r="RX55" s="248"/>
      <c r="RY55" s="248"/>
      <c r="RZ55" s="248"/>
      <c r="SA55" s="248"/>
      <c r="SB55" s="248"/>
      <c r="SC55" s="248"/>
      <c r="SD55" s="248"/>
      <c r="SE55" s="248"/>
      <c r="SF55" s="248"/>
      <c r="SG55" s="248"/>
      <c r="SH55" s="248"/>
      <c r="SI55" s="248"/>
      <c r="SJ55" s="248"/>
      <c r="SK55" s="248"/>
      <c r="SL55" s="248"/>
      <c r="SM55" s="248"/>
      <c r="SN55" s="248"/>
      <c r="SO55" s="248"/>
      <c r="SP55" s="248"/>
      <c r="SQ55" s="248"/>
      <c r="SR55" s="248"/>
      <c r="SS55" s="248"/>
      <c r="ST55" s="248"/>
      <c r="SU55" s="248"/>
      <c r="SV55" s="248"/>
      <c r="SW55" s="248"/>
      <c r="SX55" s="248"/>
      <c r="SY55" s="248"/>
      <c r="SZ55" s="248"/>
      <c r="TA55" s="248"/>
      <c r="TB55" s="248"/>
      <c r="TC55" s="248"/>
      <c r="TD55" s="248"/>
      <c r="TE55" s="248"/>
      <c r="TF55" s="248"/>
      <c r="TG55" s="248"/>
      <c r="TH55" s="248"/>
      <c r="TI55" s="248"/>
      <c r="TJ55" s="248"/>
    </row>
    <row r="56" spans="1:530" x14ac:dyDescent="0.3">
      <c r="A56" s="152" t="s">
        <v>33</v>
      </c>
      <c r="B56" s="95" t="s">
        <v>55</v>
      </c>
      <c r="C56" s="191">
        <v>100</v>
      </c>
      <c r="D56" s="192">
        <v>100</v>
      </c>
      <c r="E56" s="192">
        <v>100</v>
      </c>
      <c r="F56" s="193">
        <v>100</v>
      </c>
      <c r="G56" s="67">
        <v>0</v>
      </c>
      <c r="H56" s="67">
        <v>0</v>
      </c>
      <c r="I56" s="67">
        <v>0</v>
      </c>
      <c r="J56" s="67">
        <v>0</v>
      </c>
      <c r="K56" s="191">
        <v>6.3</v>
      </c>
      <c r="L56" s="192">
        <v>20</v>
      </c>
      <c r="M56" s="192">
        <v>0</v>
      </c>
      <c r="N56" s="193">
        <v>0</v>
      </c>
      <c r="O56" s="67">
        <v>100</v>
      </c>
      <c r="P56" s="67">
        <v>100</v>
      </c>
      <c r="Q56" s="67">
        <v>100</v>
      </c>
      <c r="R56" s="67">
        <v>100</v>
      </c>
      <c r="S56" s="96">
        <v>100</v>
      </c>
      <c r="T56" s="67">
        <v>100</v>
      </c>
      <c r="U56" s="67">
        <v>100</v>
      </c>
      <c r="V56" s="67">
        <v>100</v>
      </c>
      <c r="W56" s="100" t="s">
        <v>147</v>
      </c>
      <c r="X56" s="104">
        <v>100</v>
      </c>
      <c r="Y56" s="105">
        <v>100</v>
      </c>
      <c r="Z56" s="105">
        <v>100</v>
      </c>
      <c r="AA56" s="105">
        <v>100</v>
      </c>
      <c r="AB56" s="122" t="s">
        <v>147</v>
      </c>
      <c r="AC56" s="104">
        <v>100</v>
      </c>
      <c r="AD56" s="133">
        <v>100</v>
      </c>
      <c r="AE56" s="133">
        <v>100</v>
      </c>
      <c r="AF56" s="133">
        <v>100</v>
      </c>
      <c r="AG56" s="100" t="s">
        <v>147</v>
      </c>
    </row>
    <row r="57" spans="1:530" s="94" customFormat="1" x14ac:dyDescent="0.3">
      <c r="A57" s="183" t="s">
        <v>33</v>
      </c>
      <c r="B57" s="84" t="s">
        <v>56</v>
      </c>
      <c r="C57" s="101">
        <v>81.3</v>
      </c>
      <c r="D57" s="86">
        <v>100</v>
      </c>
      <c r="E57" s="86">
        <v>77.8</v>
      </c>
      <c r="F57" s="87">
        <v>50</v>
      </c>
      <c r="G57" s="86">
        <v>0</v>
      </c>
      <c r="H57" s="86">
        <v>0</v>
      </c>
      <c r="I57" s="86">
        <v>0</v>
      </c>
      <c r="J57" s="86">
        <v>0</v>
      </c>
      <c r="K57" s="101">
        <v>0</v>
      </c>
      <c r="L57" s="86">
        <v>0</v>
      </c>
      <c r="M57" s="86">
        <v>0</v>
      </c>
      <c r="N57" s="87">
        <v>0</v>
      </c>
      <c r="O57" s="86">
        <v>100</v>
      </c>
      <c r="P57" s="86">
        <v>100</v>
      </c>
      <c r="Q57" s="86">
        <v>100</v>
      </c>
      <c r="R57" s="86">
        <v>100</v>
      </c>
      <c r="S57" s="101">
        <v>100</v>
      </c>
      <c r="T57" s="86">
        <v>100</v>
      </c>
      <c r="U57" s="86">
        <v>100</v>
      </c>
      <c r="V57" s="86">
        <v>100</v>
      </c>
      <c r="W57" s="90" t="s">
        <v>147</v>
      </c>
      <c r="X57" s="108">
        <v>100</v>
      </c>
      <c r="Y57" s="107">
        <v>100</v>
      </c>
      <c r="Z57" s="107">
        <v>100</v>
      </c>
      <c r="AA57" s="107">
        <v>100</v>
      </c>
      <c r="AB57" s="89" t="s">
        <v>147</v>
      </c>
      <c r="AC57" s="108">
        <v>100</v>
      </c>
      <c r="AD57" s="234">
        <v>100</v>
      </c>
      <c r="AE57" s="234">
        <v>100</v>
      </c>
      <c r="AF57" s="234">
        <v>100</v>
      </c>
      <c r="AG57" s="90" t="s">
        <v>147</v>
      </c>
      <c r="AH57" s="248"/>
      <c r="AI57" s="248"/>
      <c r="AJ57" s="248"/>
      <c r="AK57" s="248"/>
      <c r="AL57" s="248"/>
      <c r="AM57" s="248"/>
      <c r="AN57" s="248"/>
      <c r="AO57" s="248"/>
      <c r="AP57" s="248"/>
      <c r="AQ57" s="248"/>
      <c r="AR57" s="248"/>
      <c r="AS57" s="248"/>
      <c r="AT57" s="248"/>
      <c r="AU57" s="248"/>
      <c r="AV57" s="248"/>
      <c r="AW57" s="248"/>
      <c r="AX57" s="248"/>
      <c r="AY57" s="248"/>
      <c r="AZ57" s="248"/>
      <c r="BA57" s="248"/>
      <c r="BB57" s="248"/>
      <c r="BC57" s="248"/>
      <c r="BD57" s="248"/>
      <c r="BE57" s="248"/>
      <c r="BF57" s="248"/>
      <c r="BG57" s="248"/>
      <c r="BH57" s="248"/>
      <c r="BI57" s="248"/>
      <c r="BJ57" s="248"/>
      <c r="BK57" s="248"/>
      <c r="BL57" s="248"/>
      <c r="BM57" s="248"/>
      <c r="BN57" s="248"/>
      <c r="BO57" s="248"/>
      <c r="BP57" s="248"/>
      <c r="BQ57" s="248"/>
      <c r="BR57" s="248"/>
      <c r="BS57" s="248"/>
      <c r="BT57" s="248"/>
      <c r="BU57" s="248"/>
      <c r="BV57" s="248"/>
      <c r="BW57" s="248"/>
      <c r="BX57" s="248"/>
      <c r="BY57" s="248"/>
      <c r="BZ57" s="248"/>
      <c r="CA57" s="248"/>
      <c r="CB57" s="248"/>
      <c r="CC57" s="248"/>
      <c r="CD57" s="248"/>
      <c r="CE57" s="248"/>
      <c r="CF57" s="248"/>
      <c r="CG57" s="248"/>
      <c r="CH57" s="248"/>
      <c r="CI57" s="248"/>
      <c r="CJ57" s="248"/>
      <c r="CK57" s="248"/>
      <c r="CL57" s="248"/>
      <c r="CM57" s="248"/>
      <c r="CN57" s="248"/>
      <c r="CO57" s="248"/>
      <c r="CP57" s="248"/>
      <c r="CQ57" s="248"/>
      <c r="CR57" s="248"/>
      <c r="CS57" s="248"/>
      <c r="CT57" s="248"/>
      <c r="CU57" s="248"/>
      <c r="CV57" s="248"/>
      <c r="CW57" s="248"/>
      <c r="CX57" s="248"/>
      <c r="CY57" s="248"/>
      <c r="CZ57" s="248"/>
      <c r="DA57" s="248"/>
      <c r="DB57" s="248"/>
      <c r="DC57" s="248"/>
      <c r="DD57" s="248"/>
      <c r="DE57" s="248"/>
      <c r="DF57" s="248"/>
      <c r="DG57" s="248"/>
      <c r="DH57" s="248"/>
      <c r="DI57" s="248"/>
      <c r="DJ57" s="248"/>
      <c r="DK57" s="248"/>
      <c r="DL57" s="248"/>
      <c r="DM57" s="248"/>
      <c r="DN57" s="248"/>
      <c r="DO57" s="248"/>
      <c r="DP57" s="248"/>
      <c r="DQ57" s="248"/>
      <c r="DR57" s="248"/>
      <c r="DS57" s="248"/>
      <c r="DT57" s="248"/>
      <c r="DU57" s="248"/>
      <c r="DV57" s="248"/>
      <c r="DW57" s="248"/>
      <c r="DX57" s="248"/>
      <c r="DY57" s="248"/>
      <c r="DZ57" s="248"/>
      <c r="EA57" s="248"/>
      <c r="EB57" s="248"/>
      <c r="EC57" s="248"/>
      <c r="ED57" s="248"/>
      <c r="EE57" s="248"/>
      <c r="EF57" s="248"/>
      <c r="EG57" s="248"/>
      <c r="EH57" s="248"/>
      <c r="EI57" s="248"/>
      <c r="EJ57" s="248"/>
      <c r="EK57" s="248"/>
      <c r="EL57" s="248"/>
      <c r="EM57" s="248"/>
      <c r="EN57" s="248"/>
      <c r="EO57" s="248"/>
      <c r="EP57" s="248"/>
      <c r="EQ57" s="248"/>
      <c r="ER57" s="248"/>
      <c r="ES57" s="248"/>
      <c r="ET57" s="248"/>
      <c r="EU57" s="248"/>
      <c r="EV57" s="248"/>
      <c r="EW57" s="248"/>
      <c r="EX57" s="248"/>
      <c r="EY57" s="248"/>
      <c r="EZ57" s="248"/>
      <c r="FA57" s="248"/>
      <c r="FB57" s="248"/>
      <c r="FC57" s="248"/>
      <c r="FD57" s="248"/>
      <c r="FE57" s="248"/>
      <c r="FF57" s="248"/>
      <c r="FG57" s="248"/>
      <c r="FH57" s="248"/>
      <c r="FI57" s="248"/>
      <c r="FJ57" s="248"/>
      <c r="FK57" s="248"/>
      <c r="FL57" s="248"/>
      <c r="FM57" s="248"/>
      <c r="FN57" s="248"/>
      <c r="FO57" s="248"/>
      <c r="FP57" s="248"/>
      <c r="FQ57" s="248"/>
      <c r="FR57" s="248"/>
      <c r="FS57" s="248"/>
      <c r="FT57" s="248"/>
      <c r="FU57" s="248"/>
      <c r="FV57" s="248"/>
      <c r="FW57" s="248"/>
      <c r="FX57" s="248"/>
      <c r="FY57" s="248"/>
      <c r="FZ57" s="248"/>
      <c r="GA57" s="248"/>
      <c r="GB57" s="248"/>
      <c r="GC57" s="248"/>
      <c r="GD57" s="248"/>
      <c r="GE57" s="248"/>
      <c r="GF57" s="248"/>
      <c r="GG57" s="248"/>
      <c r="GH57" s="248"/>
      <c r="GI57" s="248"/>
      <c r="GJ57" s="248"/>
      <c r="GK57" s="248"/>
      <c r="GL57" s="248"/>
      <c r="GM57" s="248"/>
      <c r="GN57" s="248"/>
      <c r="GO57" s="248"/>
      <c r="GP57" s="248"/>
      <c r="GQ57" s="248"/>
      <c r="GR57" s="248"/>
      <c r="GS57" s="248"/>
      <c r="GT57" s="248"/>
      <c r="GU57" s="248"/>
      <c r="GV57" s="248"/>
      <c r="GW57" s="248"/>
      <c r="GX57" s="248"/>
      <c r="GY57" s="248"/>
      <c r="GZ57" s="248"/>
      <c r="HA57" s="248"/>
      <c r="HB57" s="248"/>
      <c r="HC57" s="248"/>
      <c r="HD57" s="248"/>
      <c r="HE57" s="248"/>
      <c r="HF57" s="248"/>
      <c r="HG57" s="248"/>
      <c r="HH57" s="248"/>
      <c r="HI57" s="248"/>
      <c r="HJ57" s="248"/>
      <c r="HK57" s="248"/>
      <c r="HL57" s="248"/>
      <c r="HM57" s="248"/>
      <c r="HN57" s="248"/>
      <c r="HO57" s="248"/>
      <c r="HP57" s="248"/>
      <c r="HQ57" s="248"/>
      <c r="HR57" s="248"/>
      <c r="HS57" s="248"/>
      <c r="HT57" s="248"/>
      <c r="HU57" s="248"/>
      <c r="HV57" s="248"/>
      <c r="HW57" s="248"/>
      <c r="HX57" s="248"/>
      <c r="HY57" s="248"/>
      <c r="HZ57" s="248"/>
      <c r="IA57" s="248"/>
      <c r="IB57" s="248"/>
      <c r="IC57" s="248"/>
      <c r="ID57" s="248"/>
      <c r="IE57" s="248"/>
      <c r="IF57" s="248"/>
      <c r="IG57" s="248"/>
      <c r="IH57" s="248"/>
      <c r="II57" s="248"/>
      <c r="IJ57" s="248"/>
      <c r="IK57" s="248"/>
      <c r="IL57" s="248"/>
      <c r="IM57" s="248"/>
      <c r="IN57" s="248"/>
      <c r="IO57" s="248"/>
      <c r="IP57" s="248"/>
      <c r="IQ57" s="248"/>
      <c r="IR57" s="248"/>
      <c r="IS57" s="248"/>
      <c r="IT57" s="248"/>
      <c r="IU57" s="248"/>
      <c r="IV57" s="248"/>
      <c r="IW57" s="248"/>
      <c r="IX57" s="248"/>
      <c r="IY57" s="248"/>
      <c r="IZ57" s="248"/>
      <c r="JA57" s="248"/>
      <c r="JB57" s="248"/>
      <c r="JC57" s="248"/>
      <c r="JD57" s="248"/>
      <c r="JE57" s="248"/>
      <c r="JF57" s="248"/>
      <c r="JG57" s="248"/>
      <c r="JH57" s="248"/>
      <c r="JI57" s="248"/>
      <c r="JJ57" s="248"/>
      <c r="JK57" s="248"/>
      <c r="JL57" s="248"/>
      <c r="JM57" s="248"/>
      <c r="JN57" s="248"/>
      <c r="JO57" s="248"/>
      <c r="JP57" s="248"/>
      <c r="JQ57" s="248"/>
      <c r="JR57" s="248"/>
      <c r="JS57" s="248"/>
      <c r="JT57" s="248"/>
      <c r="JU57" s="248"/>
      <c r="JV57" s="248"/>
      <c r="JW57" s="248"/>
      <c r="JX57" s="248"/>
      <c r="JY57" s="248"/>
      <c r="JZ57" s="248"/>
      <c r="KA57" s="248"/>
      <c r="KB57" s="248"/>
      <c r="KC57" s="248"/>
      <c r="KD57" s="248"/>
      <c r="KE57" s="248"/>
      <c r="KF57" s="248"/>
      <c r="KG57" s="248"/>
      <c r="KH57" s="248"/>
      <c r="KI57" s="248"/>
      <c r="KJ57" s="248"/>
      <c r="KK57" s="248"/>
      <c r="KL57" s="248"/>
      <c r="KM57" s="248"/>
      <c r="KN57" s="248"/>
      <c r="KO57" s="248"/>
      <c r="KP57" s="248"/>
      <c r="KQ57" s="248"/>
      <c r="KR57" s="248"/>
      <c r="KS57" s="248"/>
      <c r="KT57" s="248"/>
      <c r="KU57" s="248"/>
      <c r="KV57" s="248"/>
      <c r="KW57" s="248"/>
      <c r="KX57" s="248"/>
      <c r="KY57" s="248"/>
      <c r="KZ57" s="248"/>
      <c r="LA57" s="248"/>
      <c r="LB57" s="248"/>
      <c r="LC57" s="248"/>
      <c r="LD57" s="248"/>
      <c r="LE57" s="248"/>
      <c r="LF57" s="248"/>
      <c r="LG57" s="248"/>
      <c r="LH57" s="248"/>
      <c r="LI57" s="248"/>
      <c r="LJ57" s="248"/>
      <c r="LK57" s="248"/>
      <c r="LL57" s="248"/>
      <c r="LM57" s="248"/>
      <c r="LN57" s="248"/>
      <c r="LO57" s="248"/>
      <c r="LP57" s="248"/>
      <c r="LQ57" s="248"/>
      <c r="LR57" s="248"/>
      <c r="LS57" s="248"/>
      <c r="LT57" s="248"/>
      <c r="LU57" s="248"/>
      <c r="LV57" s="248"/>
      <c r="LW57" s="248"/>
      <c r="LX57" s="248"/>
      <c r="LY57" s="248"/>
      <c r="LZ57" s="248"/>
      <c r="MA57" s="248"/>
      <c r="MB57" s="248"/>
      <c r="MC57" s="248"/>
      <c r="MD57" s="248"/>
      <c r="ME57" s="248"/>
      <c r="MF57" s="248"/>
      <c r="MG57" s="248"/>
      <c r="MH57" s="248"/>
      <c r="MI57" s="248"/>
      <c r="MJ57" s="248"/>
      <c r="MK57" s="248"/>
      <c r="ML57" s="248"/>
      <c r="MM57" s="248"/>
      <c r="MN57" s="248"/>
      <c r="MO57" s="248"/>
      <c r="MP57" s="248"/>
      <c r="MQ57" s="248"/>
      <c r="MR57" s="248"/>
      <c r="MS57" s="248"/>
      <c r="MT57" s="248"/>
      <c r="MU57" s="248"/>
      <c r="MV57" s="248"/>
      <c r="MW57" s="248"/>
      <c r="MX57" s="248"/>
      <c r="MY57" s="248"/>
      <c r="MZ57" s="248"/>
      <c r="NA57" s="248"/>
      <c r="NB57" s="248"/>
      <c r="NC57" s="248"/>
      <c r="ND57" s="248"/>
      <c r="NE57" s="248"/>
      <c r="NF57" s="248"/>
      <c r="NG57" s="248"/>
      <c r="NH57" s="248"/>
      <c r="NI57" s="248"/>
      <c r="NJ57" s="248"/>
      <c r="NK57" s="248"/>
      <c r="NL57" s="248"/>
      <c r="NM57" s="248"/>
      <c r="NN57" s="248"/>
      <c r="NO57" s="248"/>
      <c r="NP57" s="248"/>
      <c r="NQ57" s="248"/>
      <c r="NR57" s="248"/>
      <c r="NS57" s="248"/>
      <c r="NT57" s="248"/>
      <c r="NU57" s="248"/>
      <c r="NV57" s="248"/>
      <c r="NW57" s="248"/>
      <c r="NX57" s="248"/>
      <c r="NY57" s="248"/>
      <c r="NZ57" s="248"/>
      <c r="OA57" s="248"/>
      <c r="OB57" s="248"/>
      <c r="OC57" s="248"/>
      <c r="OD57" s="248"/>
      <c r="OE57" s="248"/>
      <c r="OF57" s="248"/>
      <c r="OG57" s="248"/>
      <c r="OH57" s="248"/>
      <c r="OI57" s="248"/>
      <c r="OJ57" s="248"/>
      <c r="OK57" s="248"/>
      <c r="OL57" s="248"/>
      <c r="OM57" s="248"/>
      <c r="ON57" s="248"/>
      <c r="OO57" s="248"/>
      <c r="OP57" s="248"/>
      <c r="OQ57" s="248"/>
      <c r="OR57" s="248"/>
      <c r="OS57" s="248"/>
      <c r="OT57" s="248"/>
      <c r="OU57" s="248"/>
      <c r="OV57" s="248"/>
      <c r="OW57" s="248"/>
      <c r="OX57" s="248"/>
      <c r="OY57" s="248"/>
      <c r="OZ57" s="248"/>
      <c r="PA57" s="248"/>
      <c r="PB57" s="248"/>
      <c r="PC57" s="248"/>
      <c r="PD57" s="248"/>
      <c r="PE57" s="248"/>
      <c r="PF57" s="248"/>
      <c r="PG57" s="248"/>
      <c r="PH57" s="248"/>
      <c r="PI57" s="248"/>
      <c r="PJ57" s="248"/>
      <c r="PK57" s="248"/>
      <c r="PL57" s="248"/>
      <c r="PM57" s="248"/>
      <c r="PN57" s="248"/>
      <c r="PO57" s="248"/>
      <c r="PP57" s="248"/>
      <c r="PQ57" s="248"/>
      <c r="PR57" s="248"/>
      <c r="PS57" s="248"/>
      <c r="PT57" s="248"/>
      <c r="PU57" s="248"/>
      <c r="PV57" s="248"/>
      <c r="PW57" s="248"/>
      <c r="PX57" s="248"/>
      <c r="PY57" s="248"/>
      <c r="PZ57" s="248"/>
      <c r="QA57" s="248"/>
      <c r="QB57" s="248"/>
      <c r="QC57" s="248"/>
      <c r="QD57" s="248"/>
      <c r="QE57" s="248"/>
      <c r="QF57" s="248"/>
      <c r="QG57" s="248"/>
      <c r="QH57" s="248"/>
      <c r="QI57" s="248"/>
      <c r="QJ57" s="248"/>
      <c r="QK57" s="248"/>
      <c r="QL57" s="248"/>
      <c r="QM57" s="248"/>
      <c r="QN57" s="248"/>
      <c r="QO57" s="248"/>
      <c r="QP57" s="248"/>
      <c r="QQ57" s="248"/>
      <c r="QR57" s="248"/>
      <c r="QS57" s="248"/>
      <c r="QT57" s="248"/>
      <c r="QU57" s="248"/>
      <c r="QV57" s="248"/>
      <c r="QW57" s="248"/>
      <c r="QX57" s="248"/>
      <c r="QY57" s="248"/>
      <c r="QZ57" s="248"/>
      <c r="RA57" s="248"/>
      <c r="RB57" s="248"/>
      <c r="RC57" s="248"/>
      <c r="RD57" s="248"/>
      <c r="RE57" s="248"/>
      <c r="RF57" s="248"/>
      <c r="RG57" s="248"/>
      <c r="RH57" s="248"/>
      <c r="RI57" s="248"/>
      <c r="RJ57" s="248"/>
      <c r="RK57" s="248"/>
      <c r="RL57" s="248"/>
      <c r="RM57" s="248"/>
      <c r="RN57" s="248"/>
      <c r="RO57" s="248"/>
      <c r="RP57" s="248"/>
      <c r="RQ57" s="248"/>
      <c r="RR57" s="248"/>
      <c r="RS57" s="248"/>
      <c r="RT57" s="248"/>
      <c r="RU57" s="248"/>
      <c r="RV57" s="248"/>
      <c r="RW57" s="248"/>
      <c r="RX57" s="248"/>
      <c r="RY57" s="248"/>
      <c r="RZ57" s="248"/>
      <c r="SA57" s="248"/>
      <c r="SB57" s="248"/>
      <c r="SC57" s="248"/>
      <c r="SD57" s="248"/>
      <c r="SE57" s="248"/>
      <c r="SF57" s="248"/>
      <c r="SG57" s="248"/>
      <c r="SH57" s="248"/>
      <c r="SI57" s="248"/>
      <c r="SJ57" s="248"/>
      <c r="SK57" s="248"/>
      <c r="SL57" s="248"/>
      <c r="SM57" s="248"/>
      <c r="SN57" s="248"/>
      <c r="SO57" s="248"/>
      <c r="SP57" s="248"/>
      <c r="SQ57" s="248"/>
      <c r="SR57" s="248"/>
      <c r="SS57" s="248"/>
      <c r="ST57" s="248"/>
      <c r="SU57" s="248"/>
      <c r="SV57" s="248"/>
      <c r="SW57" s="248"/>
      <c r="SX57" s="248"/>
      <c r="SY57" s="248"/>
      <c r="SZ57" s="248"/>
      <c r="TA57" s="248"/>
      <c r="TB57" s="248"/>
      <c r="TC57" s="248"/>
      <c r="TD57" s="248"/>
      <c r="TE57" s="248"/>
      <c r="TF57" s="248"/>
      <c r="TG57" s="248"/>
      <c r="TH57" s="248"/>
      <c r="TI57" s="248"/>
      <c r="TJ57" s="248"/>
    </row>
    <row r="58" spans="1:530" x14ac:dyDescent="0.3">
      <c r="A58" s="152" t="s">
        <v>34</v>
      </c>
      <c r="B58" s="95" t="s">
        <v>55</v>
      </c>
      <c r="C58" s="191">
        <v>86.7</v>
      </c>
      <c r="D58" s="192">
        <v>83.3</v>
      </c>
      <c r="E58" s="192">
        <v>85.7</v>
      </c>
      <c r="F58" s="193">
        <v>100</v>
      </c>
      <c r="G58" s="67">
        <v>100</v>
      </c>
      <c r="H58" s="67">
        <v>100</v>
      </c>
      <c r="I58" s="67">
        <v>100</v>
      </c>
      <c r="J58" s="67">
        <v>100</v>
      </c>
      <c r="K58" s="191">
        <v>92.3</v>
      </c>
      <c r="L58" s="192">
        <v>80</v>
      </c>
      <c r="M58" s="192">
        <v>100</v>
      </c>
      <c r="N58" s="193">
        <v>100</v>
      </c>
      <c r="O58" s="67">
        <v>100</v>
      </c>
      <c r="P58" s="67">
        <v>100</v>
      </c>
      <c r="Q58" s="67">
        <v>100</v>
      </c>
      <c r="R58" s="67">
        <v>100</v>
      </c>
      <c r="S58" s="96">
        <v>100</v>
      </c>
      <c r="T58" s="67">
        <v>100</v>
      </c>
      <c r="U58" s="67">
        <v>100</v>
      </c>
      <c r="V58" s="67">
        <v>100</v>
      </c>
      <c r="W58" s="100" t="s">
        <v>147</v>
      </c>
      <c r="X58" s="104">
        <v>100</v>
      </c>
      <c r="Y58" s="105">
        <v>100</v>
      </c>
      <c r="Z58" s="105">
        <v>100</v>
      </c>
      <c r="AA58" s="105">
        <v>100</v>
      </c>
      <c r="AB58" s="122" t="s">
        <v>147</v>
      </c>
      <c r="AC58" s="104">
        <v>100</v>
      </c>
      <c r="AD58" s="133">
        <v>100</v>
      </c>
      <c r="AE58" s="133">
        <v>100</v>
      </c>
      <c r="AF58" s="133">
        <v>100</v>
      </c>
      <c r="AG58" s="100" t="s">
        <v>147</v>
      </c>
    </row>
    <row r="59" spans="1:530" s="94" customFormat="1" x14ac:dyDescent="0.3">
      <c r="A59" s="183" t="s">
        <v>34</v>
      </c>
      <c r="B59" s="84" t="s">
        <v>56</v>
      </c>
      <c r="C59" s="101">
        <v>84.6</v>
      </c>
      <c r="D59" s="86">
        <v>100</v>
      </c>
      <c r="E59" s="86">
        <v>83.3</v>
      </c>
      <c r="F59" s="87">
        <v>50</v>
      </c>
      <c r="G59" s="86">
        <v>85.7</v>
      </c>
      <c r="H59" s="86">
        <v>80</v>
      </c>
      <c r="I59" s="86">
        <v>86</v>
      </c>
      <c r="J59" s="86">
        <v>100</v>
      </c>
      <c r="K59" s="101">
        <v>100</v>
      </c>
      <c r="L59" s="86">
        <v>100</v>
      </c>
      <c r="M59" s="86">
        <v>100</v>
      </c>
      <c r="N59" s="87">
        <v>100</v>
      </c>
      <c r="O59" s="86">
        <v>69.2</v>
      </c>
      <c r="P59" s="86">
        <v>40</v>
      </c>
      <c r="Q59" s="86">
        <v>100</v>
      </c>
      <c r="R59" s="86">
        <v>50</v>
      </c>
      <c r="S59" s="101">
        <v>91.7</v>
      </c>
      <c r="T59" s="86">
        <v>100</v>
      </c>
      <c r="U59" s="86">
        <v>100</v>
      </c>
      <c r="V59" s="86">
        <v>50</v>
      </c>
      <c r="W59" s="90" t="s">
        <v>147</v>
      </c>
      <c r="X59" s="108">
        <v>100</v>
      </c>
      <c r="Y59" s="107">
        <v>100</v>
      </c>
      <c r="Z59" s="107">
        <v>100</v>
      </c>
      <c r="AA59" s="107">
        <v>100</v>
      </c>
      <c r="AB59" s="89" t="s">
        <v>147</v>
      </c>
      <c r="AC59" s="108">
        <v>92.3</v>
      </c>
      <c r="AD59" s="234">
        <v>100</v>
      </c>
      <c r="AE59" s="234">
        <v>80</v>
      </c>
      <c r="AF59" s="234">
        <v>100</v>
      </c>
      <c r="AG59" s="90" t="s">
        <v>147</v>
      </c>
      <c r="AH59" s="248"/>
      <c r="AI59" s="248"/>
      <c r="AJ59" s="248"/>
      <c r="AK59" s="248"/>
      <c r="AL59" s="248"/>
      <c r="AM59" s="248"/>
      <c r="AN59" s="248"/>
      <c r="AO59" s="248"/>
      <c r="AP59" s="248"/>
      <c r="AQ59" s="248"/>
      <c r="AR59" s="248"/>
      <c r="AS59" s="248"/>
      <c r="AT59" s="248"/>
      <c r="AU59" s="248"/>
      <c r="AV59" s="248"/>
      <c r="AW59" s="248"/>
      <c r="AX59" s="248"/>
      <c r="AY59" s="248"/>
      <c r="AZ59" s="248"/>
      <c r="BA59" s="248"/>
      <c r="BB59" s="248"/>
      <c r="BC59" s="248"/>
      <c r="BD59" s="248"/>
      <c r="BE59" s="248"/>
      <c r="BF59" s="248"/>
      <c r="BG59" s="248"/>
      <c r="BH59" s="248"/>
      <c r="BI59" s="248"/>
      <c r="BJ59" s="248"/>
      <c r="BK59" s="248"/>
      <c r="BL59" s="248"/>
      <c r="BM59" s="248"/>
      <c r="BN59" s="248"/>
      <c r="BO59" s="248"/>
      <c r="BP59" s="248"/>
      <c r="BQ59" s="248"/>
      <c r="BR59" s="248"/>
      <c r="BS59" s="248"/>
      <c r="BT59" s="248"/>
      <c r="BU59" s="248"/>
      <c r="BV59" s="248"/>
      <c r="BW59" s="248"/>
      <c r="BX59" s="248"/>
      <c r="BY59" s="248"/>
      <c r="BZ59" s="248"/>
      <c r="CA59" s="248"/>
      <c r="CB59" s="248"/>
      <c r="CC59" s="248"/>
      <c r="CD59" s="248"/>
      <c r="CE59" s="248"/>
      <c r="CF59" s="248"/>
      <c r="CG59" s="248"/>
      <c r="CH59" s="248"/>
      <c r="CI59" s="248"/>
      <c r="CJ59" s="248"/>
      <c r="CK59" s="248"/>
      <c r="CL59" s="248"/>
      <c r="CM59" s="248"/>
      <c r="CN59" s="248"/>
      <c r="CO59" s="248"/>
      <c r="CP59" s="248"/>
      <c r="CQ59" s="248"/>
      <c r="CR59" s="248"/>
      <c r="CS59" s="248"/>
      <c r="CT59" s="248"/>
      <c r="CU59" s="248"/>
      <c r="CV59" s="248"/>
      <c r="CW59" s="248"/>
      <c r="CX59" s="248"/>
      <c r="CY59" s="248"/>
      <c r="CZ59" s="248"/>
      <c r="DA59" s="248"/>
      <c r="DB59" s="248"/>
      <c r="DC59" s="248"/>
      <c r="DD59" s="248"/>
      <c r="DE59" s="248"/>
      <c r="DF59" s="248"/>
      <c r="DG59" s="248"/>
      <c r="DH59" s="248"/>
      <c r="DI59" s="248"/>
      <c r="DJ59" s="248"/>
      <c r="DK59" s="248"/>
      <c r="DL59" s="248"/>
      <c r="DM59" s="248"/>
      <c r="DN59" s="248"/>
      <c r="DO59" s="248"/>
      <c r="DP59" s="248"/>
      <c r="DQ59" s="248"/>
      <c r="DR59" s="248"/>
      <c r="DS59" s="248"/>
      <c r="DT59" s="248"/>
      <c r="DU59" s="248"/>
      <c r="DV59" s="248"/>
      <c r="DW59" s="248"/>
      <c r="DX59" s="248"/>
      <c r="DY59" s="248"/>
      <c r="DZ59" s="248"/>
      <c r="EA59" s="248"/>
      <c r="EB59" s="248"/>
      <c r="EC59" s="248"/>
      <c r="ED59" s="248"/>
      <c r="EE59" s="248"/>
      <c r="EF59" s="248"/>
      <c r="EG59" s="248"/>
      <c r="EH59" s="248"/>
      <c r="EI59" s="248"/>
      <c r="EJ59" s="248"/>
      <c r="EK59" s="248"/>
      <c r="EL59" s="248"/>
      <c r="EM59" s="248"/>
      <c r="EN59" s="248"/>
      <c r="EO59" s="248"/>
      <c r="EP59" s="248"/>
      <c r="EQ59" s="248"/>
      <c r="ER59" s="248"/>
      <c r="ES59" s="248"/>
      <c r="ET59" s="248"/>
      <c r="EU59" s="248"/>
      <c r="EV59" s="248"/>
      <c r="EW59" s="248"/>
      <c r="EX59" s="248"/>
      <c r="EY59" s="248"/>
      <c r="EZ59" s="248"/>
      <c r="FA59" s="248"/>
      <c r="FB59" s="248"/>
      <c r="FC59" s="248"/>
      <c r="FD59" s="248"/>
      <c r="FE59" s="248"/>
      <c r="FF59" s="248"/>
      <c r="FG59" s="248"/>
      <c r="FH59" s="248"/>
      <c r="FI59" s="248"/>
      <c r="FJ59" s="248"/>
      <c r="FK59" s="248"/>
      <c r="FL59" s="248"/>
      <c r="FM59" s="248"/>
      <c r="FN59" s="248"/>
      <c r="FO59" s="248"/>
      <c r="FP59" s="248"/>
      <c r="FQ59" s="248"/>
      <c r="FR59" s="248"/>
      <c r="FS59" s="248"/>
      <c r="FT59" s="248"/>
      <c r="FU59" s="248"/>
      <c r="FV59" s="248"/>
      <c r="FW59" s="248"/>
      <c r="FX59" s="248"/>
      <c r="FY59" s="248"/>
      <c r="FZ59" s="248"/>
      <c r="GA59" s="248"/>
      <c r="GB59" s="248"/>
      <c r="GC59" s="248"/>
      <c r="GD59" s="248"/>
      <c r="GE59" s="248"/>
      <c r="GF59" s="248"/>
      <c r="GG59" s="248"/>
      <c r="GH59" s="248"/>
      <c r="GI59" s="248"/>
      <c r="GJ59" s="248"/>
      <c r="GK59" s="248"/>
      <c r="GL59" s="248"/>
      <c r="GM59" s="248"/>
      <c r="GN59" s="248"/>
      <c r="GO59" s="248"/>
      <c r="GP59" s="248"/>
      <c r="GQ59" s="248"/>
      <c r="GR59" s="248"/>
      <c r="GS59" s="248"/>
      <c r="GT59" s="248"/>
      <c r="GU59" s="248"/>
      <c r="GV59" s="248"/>
      <c r="GW59" s="248"/>
      <c r="GX59" s="248"/>
      <c r="GY59" s="248"/>
      <c r="GZ59" s="248"/>
      <c r="HA59" s="248"/>
      <c r="HB59" s="248"/>
      <c r="HC59" s="248"/>
      <c r="HD59" s="248"/>
      <c r="HE59" s="248"/>
      <c r="HF59" s="248"/>
      <c r="HG59" s="248"/>
      <c r="HH59" s="248"/>
      <c r="HI59" s="248"/>
      <c r="HJ59" s="248"/>
      <c r="HK59" s="248"/>
      <c r="HL59" s="248"/>
      <c r="HM59" s="248"/>
      <c r="HN59" s="248"/>
      <c r="HO59" s="248"/>
      <c r="HP59" s="248"/>
      <c r="HQ59" s="248"/>
      <c r="HR59" s="248"/>
      <c r="HS59" s="248"/>
      <c r="HT59" s="248"/>
      <c r="HU59" s="248"/>
      <c r="HV59" s="248"/>
      <c r="HW59" s="248"/>
      <c r="HX59" s="248"/>
      <c r="HY59" s="248"/>
      <c r="HZ59" s="248"/>
      <c r="IA59" s="248"/>
      <c r="IB59" s="248"/>
      <c r="IC59" s="248"/>
      <c r="ID59" s="248"/>
      <c r="IE59" s="248"/>
      <c r="IF59" s="248"/>
      <c r="IG59" s="248"/>
      <c r="IH59" s="248"/>
      <c r="II59" s="248"/>
      <c r="IJ59" s="248"/>
      <c r="IK59" s="248"/>
      <c r="IL59" s="248"/>
      <c r="IM59" s="248"/>
      <c r="IN59" s="248"/>
      <c r="IO59" s="248"/>
      <c r="IP59" s="248"/>
      <c r="IQ59" s="248"/>
      <c r="IR59" s="248"/>
      <c r="IS59" s="248"/>
      <c r="IT59" s="248"/>
      <c r="IU59" s="248"/>
      <c r="IV59" s="248"/>
      <c r="IW59" s="248"/>
      <c r="IX59" s="248"/>
      <c r="IY59" s="248"/>
      <c r="IZ59" s="248"/>
      <c r="JA59" s="248"/>
      <c r="JB59" s="248"/>
      <c r="JC59" s="248"/>
      <c r="JD59" s="248"/>
      <c r="JE59" s="248"/>
      <c r="JF59" s="248"/>
      <c r="JG59" s="248"/>
      <c r="JH59" s="248"/>
      <c r="JI59" s="248"/>
      <c r="JJ59" s="248"/>
      <c r="JK59" s="248"/>
      <c r="JL59" s="248"/>
      <c r="JM59" s="248"/>
      <c r="JN59" s="248"/>
      <c r="JO59" s="248"/>
      <c r="JP59" s="248"/>
      <c r="JQ59" s="248"/>
      <c r="JR59" s="248"/>
      <c r="JS59" s="248"/>
      <c r="JT59" s="248"/>
      <c r="JU59" s="248"/>
      <c r="JV59" s="248"/>
      <c r="JW59" s="248"/>
      <c r="JX59" s="248"/>
      <c r="JY59" s="248"/>
      <c r="JZ59" s="248"/>
      <c r="KA59" s="248"/>
      <c r="KB59" s="248"/>
      <c r="KC59" s="248"/>
      <c r="KD59" s="248"/>
      <c r="KE59" s="248"/>
      <c r="KF59" s="248"/>
      <c r="KG59" s="248"/>
      <c r="KH59" s="248"/>
      <c r="KI59" s="248"/>
      <c r="KJ59" s="248"/>
      <c r="KK59" s="248"/>
      <c r="KL59" s="248"/>
      <c r="KM59" s="248"/>
      <c r="KN59" s="248"/>
      <c r="KO59" s="248"/>
      <c r="KP59" s="248"/>
      <c r="KQ59" s="248"/>
      <c r="KR59" s="248"/>
      <c r="KS59" s="248"/>
      <c r="KT59" s="248"/>
      <c r="KU59" s="248"/>
      <c r="KV59" s="248"/>
      <c r="KW59" s="248"/>
      <c r="KX59" s="248"/>
      <c r="KY59" s="248"/>
      <c r="KZ59" s="248"/>
      <c r="LA59" s="248"/>
      <c r="LB59" s="248"/>
      <c r="LC59" s="248"/>
      <c r="LD59" s="248"/>
      <c r="LE59" s="248"/>
      <c r="LF59" s="248"/>
      <c r="LG59" s="248"/>
      <c r="LH59" s="248"/>
      <c r="LI59" s="248"/>
      <c r="LJ59" s="248"/>
      <c r="LK59" s="248"/>
      <c r="LL59" s="248"/>
      <c r="LM59" s="248"/>
      <c r="LN59" s="248"/>
      <c r="LO59" s="248"/>
      <c r="LP59" s="248"/>
      <c r="LQ59" s="248"/>
      <c r="LR59" s="248"/>
      <c r="LS59" s="248"/>
      <c r="LT59" s="248"/>
      <c r="LU59" s="248"/>
      <c r="LV59" s="248"/>
      <c r="LW59" s="248"/>
      <c r="LX59" s="248"/>
      <c r="LY59" s="248"/>
      <c r="LZ59" s="248"/>
      <c r="MA59" s="248"/>
      <c r="MB59" s="248"/>
      <c r="MC59" s="248"/>
      <c r="MD59" s="248"/>
      <c r="ME59" s="248"/>
      <c r="MF59" s="248"/>
      <c r="MG59" s="248"/>
      <c r="MH59" s="248"/>
      <c r="MI59" s="248"/>
      <c r="MJ59" s="248"/>
      <c r="MK59" s="248"/>
      <c r="ML59" s="248"/>
      <c r="MM59" s="248"/>
      <c r="MN59" s="248"/>
      <c r="MO59" s="248"/>
      <c r="MP59" s="248"/>
      <c r="MQ59" s="248"/>
      <c r="MR59" s="248"/>
      <c r="MS59" s="248"/>
      <c r="MT59" s="248"/>
      <c r="MU59" s="248"/>
      <c r="MV59" s="248"/>
      <c r="MW59" s="248"/>
      <c r="MX59" s="248"/>
      <c r="MY59" s="248"/>
      <c r="MZ59" s="248"/>
      <c r="NA59" s="248"/>
      <c r="NB59" s="248"/>
      <c r="NC59" s="248"/>
      <c r="ND59" s="248"/>
      <c r="NE59" s="248"/>
      <c r="NF59" s="248"/>
      <c r="NG59" s="248"/>
      <c r="NH59" s="248"/>
      <c r="NI59" s="248"/>
      <c r="NJ59" s="248"/>
      <c r="NK59" s="248"/>
      <c r="NL59" s="248"/>
      <c r="NM59" s="248"/>
      <c r="NN59" s="248"/>
      <c r="NO59" s="248"/>
      <c r="NP59" s="248"/>
      <c r="NQ59" s="248"/>
      <c r="NR59" s="248"/>
      <c r="NS59" s="248"/>
      <c r="NT59" s="248"/>
      <c r="NU59" s="248"/>
      <c r="NV59" s="248"/>
      <c r="NW59" s="248"/>
      <c r="NX59" s="248"/>
      <c r="NY59" s="248"/>
      <c r="NZ59" s="248"/>
      <c r="OA59" s="248"/>
      <c r="OB59" s="248"/>
      <c r="OC59" s="248"/>
      <c r="OD59" s="248"/>
      <c r="OE59" s="248"/>
      <c r="OF59" s="248"/>
      <c r="OG59" s="248"/>
      <c r="OH59" s="248"/>
      <c r="OI59" s="248"/>
      <c r="OJ59" s="248"/>
      <c r="OK59" s="248"/>
      <c r="OL59" s="248"/>
      <c r="OM59" s="248"/>
      <c r="ON59" s="248"/>
      <c r="OO59" s="248"/>
      <c r="OP59" s="248"/>
      <c r="OQ59" s="248"/>
      <c r="OR59" s="248"/>
      <c r="OS59" s="248"/>
      <c r="OT59" s="248"/>
      <c r="OU59" s="248"/>
      <c r="OV59" s="248"/>
      <c r="OW59" s="248"/>
      <c r="OX59" s="248"/>
      <c r="OY59" s="248"/>
      <c r="OZ59" s="248"/>
      <c r="PA59" s="248"/>
      <c r="PB59" s="248"/>
      <c r="PC59" s="248"/>
      <c r="PD59" s="248"/>
      <c r="PE59" s="248"/>
      <c r="PF59" s="248"/>
      <c r="PG59" s="248"/>
      <c r="PH59" s="248"/>
      <c r="PI59" s="248"/>
      <c r="PJ59" s="248"/>
      <c r="PK59" s="248"/>
      <c r="PL59" s="248"/>
      <c r="PM59" s="248"/>
      <c r="PN59" s="248"/>
      <c r="PO59" s="248"/>
      <c r="PP59" s="248"/>
      <c r="PQ59" s="248"/>
      <c r="PR59" s="248"/>
      <c r="PS59" s="248"/>
      <c r="PT59" s="248"/>
      <c r="PU59" s="248"/>
      <c r="PV59" s="248"/>
      <c r="PW59" s="248"/>
      <c r="PX59" s="248"/>
      <c r="PY59" s="248"/>
      <c r="PZ59" s="248"/>
      <c r="QA59" s="248"/>
      <c r="QB59" s="248"/>
      <c r="QC59" s="248"/>
      <c r="QD59" s="248"/>
      <c r="QE59" s="248"/>
      <c r="QF59" s="248"/>
      <c r="QG59" s="248"/>
      <c r="QH59" s="248"/>
      <c r="QI59" s="248"/>
      <c r="QJ59" s="248"/>
      <c r="QK59" s="248"/>
      <c r="QL59" s="248"/>
      <c r="QM59" s="248"/>
      <c r="QN59" s="248"/>
      <c r="QO59" s="248"/>
      <c r="QP59" s="248"/>
      <c r="QQ59" s="248"/>
      <c r="QR59" s="248"/>
      <c r="QS59" s="248"/>
      <c r="QT59" s="248"/>
      <c r="QU59" s="248"/>
      <c r="QV59" s="248"/>
      <c r="QW59" s="248"/>
      <c r="QX59" s="248"/>
      <c r="QY59" s="248"/>
      <c r="QZ59" s="248"/>
      <c r="RA59" s="248"/>
      <c r="RB59" s="248"/>
      <c r="RC59" s="248"/>
      <c r="RD59" s="248"/>
      <c r="RE59" s="248"/>
      <c r="RF59" s="248"/>
      <c r="RG59" s="248"/>
      <c r="RH59" s="248"/>
      <c r="RI59" s="248"/>
      <c r="RJ59" s="248"/>
      <c r="RK59" s="248"/>
      <c r="RL59" s="248"/>
      <c r="RM59" s="248"/>
      <c r="RN59" s="248"/>
      <c r="RO59" s="248"/>
      <c r="RP59" s="248"/>
      <c r="RQ59" s="248"/>
      <c r="RR59" s="248"/>
      <c r="RS59" s="248"/>
      <c r="RT59" s="248"/>
      <c r="RU59" s="248"/>
      <c r="RV59" s="248"/>
      <c r="RW59" s="248"/>
      <c r="RX59" s="248"/>
      <c r="RY59" s="248"/>
      <c r="RZ59" s="248"/>
      <c r="SA59" s="248"/>
      <c r="SB59" s="248"/>
      <c r="SC59" s="248"/>
      <c r="SD59" s="248"/>
      <c r="SE59" s="248"/>
      <c r="SF59" s="248"/>
      <c r="SG59" s="248"/>
      <c r="SH59" s="248"/>
      <c r="SI59" s="248"/>
      <c r="SJ59" s="248"/>
      <c r="SK59" s="248"/>
      <c r="SL59" s="248"/>
      <c r="SM59" s="248"/>
      <c r="SN59" s="248"/>
      <c r="SO59" s="248"/>
      <c r="SP59" s="248"/>
      <c r="SQ59" s="248"/>
      <c r="SR59" s="248"/>
      <c r="SS59" s="248"/>
      <c r="ST59" s="248"/>
      <c r="SU59" s="248"/>
      <c r="SV59" s="248"/>
      <c r="SW59" s="248"/>
      <c r="SX59" s="248"/>
      <c r="SY59" s="248"/>
      <c r="SZ59" s="248"/>
      <c r="TA59" s="248"/>
      <c r="TB59" s="248"/>
      <c r="TC59" s="248"/>
      <c r="TD59" s="248"/>
      <c r="TE59" s="248"/>
      <c r="TF59" s="248"/>
      <c r="TG59" s="248"/>
      <c r="TH59" s="248"/>
      <c r="TI59" s="248"/>
      <c r="TJ59" s="248"/>
    </row>
    <row r="60" spans="1:530" x14ac:dyDescent="0.3">
      <c r="A60" s="152" t="s">
        <v>35</v>
      </c>
      <c r="B60" s="95" t="s">
        <v>55</v>
      </c>
      <c r="C60" s="191">
        <v>77.8</v>
      </c>
      <c r="D60" s="192">
        <v>78.900000000000006</v>
      </c>
      <c r="E60" s="192">
        <v>71.400000000000006</v>
      </c>
      <c r="F60" s="193">
        <v>100</v>
      </c>
      <c r="G60" s="67">
        <v>100</v>
      </c>
      <c r="H60" s="67">
        <v>100</v>
      </c>
      <c r="I60" s="67">
        <v>100</v>
      </c>
      <c r="J60" s="67">
        <v>100</v>
      </c>
      <c r="K60" s="191">
        <v>30.6</v>
      </c>
      <c r="L60" s="192">
        <v>15.8</v>
      </c>
      <c r="M60" s="192">
        <v>42.9</v>
      </c>
      <c r="N60" s="193">
        <v>66.7</v>
      </c>
      <c r="O60" s="67">
        <v>97.2</v>
      </c>
      <c r="P60" s="67">
        <v>94.7</v>
      </c>
      <c r="Q60" s="67">
        <v>100</v>
      </c>
      <c r="R60" s="67">
        <v>100</v>
      </c>
      <c r="S60" s="96">
        <v>100</v>
      </c>
      <c r="T60" s="67">
        <v>100</v>
      </c>
      <c r="U60" s="67">
        <v>100</v>
      </c>
      <c r="V60" s="67">
        <v>100</v>
      </c>
      <c r="W60" s="100" t="s">
        <v>147</v>
      </c>
      <c r="X60" s="104">
        <v>100</v>
      </c>
      <c r="Y60" s="105">
        <v>100</v>
      </c>
      <c r="Z60" s="105">
        <v>100</v>
      </c>
      <c r="AA60" s="105">
        <v>100</v>
      </c>
      <c r="AB60" s="122" t="s">
        <v>147</v>
      </c>
      <c r="AC60" s="104">
        <v>100</v>
      </c>
      <c r="AD60" s="133">
        <v>100</v>
      </c>
      <c r="AE60" s="133">
        <v>100</v>
      </c>
      <c r="AF60" s="133">
        <v>100</v>
      </c>
      <c r="AG60" s="100" t="s">
        <v>147</v>
      </c>
    </row>
    <row r="61" spans="1:530" s="94" customFormat="1" x14ac:dyDescent="0.3">
      <c r="A61" s="183" t="s">
        <v>35</v>
      </c>
      <c r="B61" s="84" t="s">
        <v>56</v>
      </c>
      <c r="C61" s="101">
        <v>35.700000000000003</v>
      </c>
      <c r="D61" s="86">
        <v>533</v>
      </c>
      <c r="E61" s="86">
        <v>20</v>
      </c>
      <c r="F61" s="87">
        <v>0</v>
      </c>
      <c r="G61" s="86">
        <v>42.9</v>
      </c>
      <c r="H61" s="86">
        <v>61</v>
      </c>
      <c r="I61" s="86">
        <v>21</v>
      </c>
      <c r="J61" s="86">
        <v>33</v>
      </c>
      <c r="K61" s="101">
        <v>18.2</v>
      </c>
      <c r="L61" s="86">
        <v>0</v>
      </c>
      <c r="M61" s="86">
        <v>33.333333333333329</v>
      </c>
      <c r="N61" s="87">
        <v>0</v>
      </c>
      <c r="O61" s="86">
        <v>88.6</v>
      </c>
      <c r="P61" s="86">
        <v>94.4</v>
      </c>
      <c r="Q61" s="86">
        <v>78.599999999999994</v>
      </c>
      <c r="R61" s="86">
        <v>100</v>
      </c>
      <c r="S61" s="101">
        <v>95.2</v>
      </c>
      <c r="T61" s="86">
        <v>100</v>
      </c>
      <c r="U61" s="86">
        <v>92.9</v>
      </c>
      <c r="V61" s="86">
        <v>66.7</v>
      </c>
      <c r="W61" s="90" t="s">
        <v>147</v>
      </c>
      <c r="X61" s="102">
        <v>88.372093023255815</v>
      </c>
      <c r="Y61" s="107">
        <v>100</v>
      </c>
      <c r="Z61" s="92">
        <v>81.818181818181827</v>
      </c>
      <c r="AA61" s="92">
        <v>66.666666666666657</v>
      </c>
      <c r="AB61" s="89" t="s">
        <v>147</v>
      </c>
      <c r="AC61" s="102">
        <v>100</v>
      </c>
      <c r="AD61" s="234">
        <v>100</v>
      </c>
      <c r="AE61" s="89">
        <v>100</v>
      </c>
      <c r="AF61" s="89">
        <v>100</v>
      </c>
      <c r="AG61" s="90" t="s">
        <v>147</v>
      </c>
      <c r="AH61" s="248"/>
      <c r="AI61" s="248"/>
      <c r="AJ61" s="248"/>
      <c r="AK61" s="248"/>
      <c r="AL61" s="248"/>
      <c r="AM61" s="248"/>
      <c r="AN61" s="248"/>
      <c r="AO61" s="248"/>
      <c r="AP61" s="248"/>
      <c r="AQ61" s="248"/>
      <c r="AR61" s="248"/>
      <c r="AS61" s="248"/>
      <c r="AT61" s="248"/>
      <c r="AU61" s="248"/>
      <c r="AV61" s="248"/>
      <c r="AW61" s="248"/>
      <c r="AX61" s="248"/>
      <c r="AY61" s="248"/>
      <c r="AZ61" s="248"/>
      <c r="BA61" s="248"/>
      <c r="BB61" s="248"/>
      <c r="BC61" s="248"/>
      <c r="BD61" s="248"/>
      <c r="BE61" s="248"/>
      <c r="BF61" s="248"/>
      <c r="BG61" s="248"/>
      <c r="BH61" s="248"/>
      <c r="BI61" s="248"/>
      <c r="BJ61" s="248"/>
      <c r="BK61" s="248"/>
      <c r="BL61" s="248"/>
      <c r="BM61" s="248"/>
      <c r="BN61" s="248"/>
      <c r="BO61" s="248"/>
      <c r="BP61" s="248"/>
      <c r="BQ61" s="248"/>
      <c r="BR61" s="248"/>
      <c r="BS61" s="248"/>
      <c r="BT61" s="248"/>
      <c r="BU61" s="248"/>
      <c r="BV61" s="248"/>
      <c r="BW61" s="248"/>
      <c r="BX61" s="248"/>
      <c r="BY61" s="248"/>
      <c r="BZ61" s="248"/>
      <c r="CA61" s="248"/>
      <c r="CB61" s="248"/>
      <c r="CC61" s="248"/>
      <c r="CD61" s="248"/>
      <c r="CE61" s="248"/>
      <c r="CF61" s="248"/>
      <c r="CG61" s="248"/>
      <c r="CH61" s="248"/>
      <c r="CI61" s="248"/>
      <c r="CJ61" s="248"/>
      <c r="CK61" s="248"/>
      <c r="CL61" s="248"/>
      <c r="CM61" s="248"/>
      <c r="CN61" s="248"/>
      <c r="CO61" s="248"/>
      <c r="CP61" s="248"/>
      <c r="CQ61" s="248"/>
      <c r="CR61" s="248"/>
      <c r="CS61" s="248"/>
      <c r="CT61" s="248"/>
      <c r="CU61" s="248"/>
      <c r="CV61" s="248"/>
      <c r="CW61" s="248"/>
      <c r="CX61" s="248"/>
      <c r="CY61" s="248"/>
      <c r="CZ61" s="248"/>
      <c r="DA61" s="248"/>
      <c r="DB61" s="248"/>
      <c r="DC61" s="248"/>
      <c r="DD61" s="248"/>
      <c r="DE61" s="248"/>
      <c r="DF61" s="248"/>
      <c r="DG61" s="248"/>
      <c r="DH61" s="248"/>
      <c r="DI61" s="248"/>
      <c r="DJ61" s="248"/>
      <c r="DK61" s="248"/>
      <c r="DL61" s="248"/>
      <c r="DM61" s="248"/>
      <c r="DN61" s="248"/>
      <c r="DO61" s="248"/>
      <c r="DP61" s="248"/>
      <c r="DQ61" s="248"/>
      <c r="DR61" s="248"/>
      <c r="DS61" s="248"/>
      <c r="DT61" s="248"/>
      <c r="DU61" s="248"/>
      <c r="DV61" s="248"/>
      <c r="DW61" s="248"/>
      <c r="DX61" s="248"/>
      <c r="DY61" s="248"/>
      <c r="DZ61" s="248"/>
      <c r="EA61" s="248"/>
      <c r="EB61" s="248"/>
      <c r="EC61" s="248"/>
      <c r="ED61" s="248"/>
      <c r="EE61" s="248"/>
      <c r="EF61" s="248"/>
      <c r="EG61" s="248"/>
      <c r="EH61" s="248"/>
      <c r="EI61" s="248"/>
      <c r="EJ61" s="248"/>
      <c r="EK61" s="248"/>
      <c r="EL61" s="248"/>
      <c r="EM61" s="248"/>
      <c r="EN61" s="248"/>
      <c r="EO61" s="248"/>
      <c r="EP61" s="248"/>
      <c r="EQ61" s="248"/>
      <c r="ER61" s="248"/>
      <c r="ES61" s="248"/>
      <c r="ET61" s="248"/>
      <c r="EU61" s="248"/>
      <c r="EV61" s="248"/>
      <c r="EW61" s="248"/>
      <c r="EX61" s="248"/>
      <c r="EY61" s="248"/>
      <c r="EZ61" s="248"/>
      <c r="FA61" s="248"/>
      <c r="FB61" s="248"/>
      <c r="FC61" s="248"/>
      <c r="FD61" s="248"/>
      <c r="FE61" s="248"/>
      <c r="FF61" s="248"/>
      <c r="FG61" s="248"/>
      <c r="FH61" s="248"/>
      <c r="FI61" s="248"/>
      <c r="FJ61" s="248"/>
      <c r="FK61" s="248"/>
      <c r="FL61" s="248"/>
      <c r="FM61" s="248"/>
      <c r="FN61" s="248"/>
      <c r="FO61" s="248"/>
      <c r="FP61" s="248"/>
      <c r="FQ61" s="248"/>
      <c r="FR61" s="248"/>
      <c r="FS61" s="248"/>
      <c r="FT61" s="248"/>
      <c r="FU61" s="248"/>
      <c r="FV61" s="248"/>
      <c r="FW61" s="248"/>
      <c r="FX61" s="248"/>
      <c r="FY61" s="248"/>
      <c r="FZ61" s="248"/>
      <c r="GA61" s="248"/>
      <c r="GB61" s="248"/>
      <c r="GC61" s="248"/>
      <c r="GD61" s="248"/>
      <c r="GE61" s="248"/>
      <c r="GF61" s="248"/>
      <c r="GG61" s="248"/>
      <c r="GH61" s="248"/>
      <c r="GI61" s="248"/>
      <c r="GJ61" s="248"/>
      <c r="GK61" s="248"/>
      <c r="GL61" s="248"/>
      <c r="GM61" s="248"/>
      <c r="GN61" s="248"/>
      <c r="GO61" s="248"/>
      <c r="GP61" s="248"/>
      <c r="GQ61" s="248"/>
      <c r="GR61" s="248"/>
      <c r="GS61" s="248"/>
      <c r="GT61" s="248"/>
      <c r="GU61" s="248"/>
      <c r="GV61" s="248"/>
      <c r="GW61" s="248"/>
      <c r="GX61" s="248"/>
      <c r="GY61" s="248"/>
      <c r="GZ61" s="248"/>
      <c r="HA61" s="248"/>
      <c r="HB61" s="248"/>
      <c r="HC61" s="248"/>
      <c r="HD61" s="248"/>
      <c r="HE61" s="248"/>
      <c r="HF61" s="248"/>
      <c r="HG61" s="248"/>
      <c r="HH61" s="248"/>
      <c r="HI61" s="248"/>
      <c r="HJ61" s="248"/>
      <c r="HK61" s="248"/>
      <c r="HL61" s="248"/>
      <c r="HM61" s="248"/>
      <c r="HN61" s="248"/>
      <c r="HO61" s="248"/>
      <c r="HP61" s="248"/>
      <c r="HQ61" s="248"/>
      <c r="HR61" s="248"/>
      <c r="HS61" s="248"/>
      <c r="HT61" s="248"/>
      <c r="HU61" s="248"/>
      <c r="HV61" s="248"/>
      <c r="HW61" s="248"/>
      <c r="HX61" s="248"/>
      <c r="HY61" s="248"/>
      <c r="HZ61" s="248"/>
      <c r="IA61" s="248"/>
      <c r="IB61" s="248"/>
      <c r="IC61" s="248"/>
      <c r="ID61" s="248"/>
      <c r="IE61" s="248"/>
      <c r="IF61" s="248"/>
      <c r="IG61" s="248"/>
      <c r="IH61" s="248"/>
      <c r="II61" s="248"/>
      <c r="IJ61" s="248"/>
      <c r="IK61" s="248"/>
      <c r="IL61" s="248"/>
      <c r="IM61" s="248"/>
      <c r="IN61" s="248"/>
      <c r="IO61" s="248"/>
      <c r="IP61" s="248"/>
      <c r="IQ61" s="248"/>
      <c r="IR61" s="248"/>
      <c r="IS61" s="248"/>
      <c r="IT61" s="248"/>
      <c r="IU61" s="248"/>
      <c r="IV61" s="248"/>
      <c r="IW61" s="248"/>
      <c r="IX61" s="248"/>
      <c r="IY61" s="248"/>
      <c r="IZ61" s="248"/>
      <c r="JA61" s="248"/>
      <c r="JB61" s="248"/>
      <c r="JC61" s="248"/>
      <c r="JD61" s="248"/>
      <c r="JE61" s="248"/>
      <c r="JF61" s="248"/>
      <c r="JG61" s="248"/>
      <c r="JH61" s="248"/>
      <c r="JI61" s="248"/>
      <c r="JJ61" s="248"/>
      <c r="JK61" s="248"/>
      <c r="JL61" s="248"/>
      <c r="JM61" s="248"/>
      <c r="JN61" s="248"/>
      <c r="JO61" s="248"/>
      <c r="JP61" s="248"/>
      <c r="JQ61" s="248"/>
      <c r="JR61" s="248"/>
      <c r="JS61" s="248"/>
      <c r="JT61" s="248"/>
      <c r="JU61" s="248"/>
      <c r="JV61" s="248"/>
      <c r="JW61" s="248"/>
      <c r="JX61" s="248"/>
      <c r="JY61" s="248"/>
      <c r="JZ61" s="248"/>
      <c r="KA61" s="248"/>
      <c r="KB61" s="248"/>
      <c r="KC61" s="248"/>
      <c r="KD61" s="248"/>
      <c r="KE61" s="248"/>
      <c r="KF61" s="248"/>
      <c r="KG61" s="248"/>
      <c r="KH61" s="248"/>
      <c r="KI61" s="248"/>
      <c r="KJ61" s="248"/>
      <c r="KK61" s="248"/>
      <c r="KL61" s="248"/>
      <c r="KM61" s="248"/>
      <c r="KN61" s="248"/>
      <c r="KO61" s="248"/>
      <c r="KP61" s="248"/>
      <c r="KQ61" s="248"/>
      <c r="KR61" s="248"/>
      <c r="KS61" s="248"/>
      <c r="KT61" s="248"/>
      <c r="KU61" s="248"/>
      <c r="KV61" s="248"/>
      <c r="KW61" s="248"/>
      <c r="KX61" s="248"/>
      <c r="KY61" s="248"/>
      <c r="KZ61" s="248"/>
      <c r="LA61" s="248"/>
      <c r="LB61" s="248"/>
      <c r="LC61" s="248"/>
      <c r="LD61" s="248"/>
      <c r="LE61" s="248"/>
      <c r="LF61" s="248"/>
      <c r="LG61" s="248"/>
      <c r="LH61" s="248"/>
      <c r="LI61" s="248"/>
      <c r="LJ61" s="248"/>
      <c r="LK61" s="248"/>
      <c r="LL61" s="248"/>
      <c r="LM61" s="248"/>
      <c r="LN61" s="248"/>
      <c r="LO61" s="248"/>
      <c r="LP61" s="248"/>
      <c r="LQ61" s="248"/>
      <c r="LR61" s="248"/>
      <c r="LS61" s="248"/>
      <c r="LT61" s="248"/>
      <c r="LU61" s="248"/>
      <c r="LV61" s="248"/>
      <c r="LW61" s="248"/>
      <c r="LX61" s="248"/>
      <c r="LY61" s="248"/>
      <c r="LZ61" s="248"/>
      <c r="MA61" s="248"/>
      <c r="MB61" s="248"/>
      <c r="MC61" s="248"/>
      <c r="MD61" s="248"/>
      <c r="ME61" s="248"/>
      <c r="MF61" s="248"/>
      <c r="MG61" s="248"/>
      <c r="MH61" s="248"/>
      <c r="MI61" s="248"/>
      <c r="MJ61" s="248"/>
      <c r="MK61" s="248"/>
      <c r="ML61" s="248"/>
      <c r="MM61" s="248"/>
      <c r="MN61" s="248"/>
      <c r="MO61" s="248"/>
      <c r="MP61" s="248"/>
      <c r="MQ61" s="248"/>
      <c r="MR61" s="248"/>
      <c r="MS61" s="248"/>
      <c r="MT61" s="248"/>
      <c r="MU61" s="248"/>
      <c r="MV61" s="248"/>
      <c r="MW61" s="248"/>
      <c r="MX61" s="248"/>
      <c r="MY61" s="248"/>
      <c r="MZ61" s="248"/>
      <c r="NA61" s="248"/>
      <c r="NB61" s="248"/>
      <c r="NC61" s="248"/>
      <c r="ND61" s="248"/>
      <c r="NE61" s="248"/>
      <c r="NF61" s="248"/>
      <c r="NG61" s="248"/>
      <c r="NH61" s="248"/>
      <c r="NI61" s="248"/>
      <c r="NJ61" s="248"/>
      <c r="NK61" s="248"/>
      <c r="NL61" s="248"/>
      <c r="NM61" s="248"/>
      <c r="NN61" s="248"/>
      <c r="NO61" s="248"/>
      <c r="NP61" s="248"/>
      <c r="NQ61" s="248"/>
      <c r="NR61" s="248"/>
      <c r="NS61" s="248"/>
      <c r="NT61" s="248"/>
      <c r="NU61" s="248"/>
      <c r="NV61" s="248"/>
      <c r="NW61" s="248"/>
      <c r="NX61" s="248"/>
      <c r="NY61" s="248"/>
      <c r="NZ61" s="248"/>
      <c r="OA61" s="248"/>
      <c r="OB61" s="248"/>
      <c r="OC61" s="248"/>
      <c r="OD61" s="248"/>
      <c r="OE61" s="248"/>
      <c r="OF61" s="248"/>
      <c r="OG61" s="248"/>
      <c r="OH61" s="248"/>
      <c r="OI61" s="248"/>
      <c r="OJ61" s="248"/>
      <c r="OK61" s="248"/>
      <c r="OL61" s="248"/>
      <c r="OM61" s="248"/>
      <c r="ON61" s="248"/>
      <c r="OO61" s="248"/>
      <c r="OP61" s="248"/>
      <c r="OQ61" s="248"/>
      <c r="OR61" s="248"/>
      <c r="OS61" s="248"/>
      <c r="OT61" s="248"/>
      <c r="OU61" s="248"/>
      <c r="OV61" s="248"/>
      <c r="OW61" s="248"/>
      <c r="OX61" s="248"/>
      <c r="OY61" s="248"/>
      <c r="OZ61" s="248"/>
      <c r="PA61" s="248"/>
      <c r="PB61" s="248"/>
      <c r="PC61" s="248"/>
      <c r="PD61" s="248"/>
      <c r="PE61" s="248"/>
      <c r="PF61" s="248"/>
      <c r="PG61" s="248"/>
      <c r="PH61" s="248"/>
      <c r="PI61" s="248"/>
      <c r="PJ61" s="248"/>
      <c r="PK61" s="248"/>
      <c r="PL61" s="248"/>
      <c r="PM61" s="248"/>
      <c r="PN61" s="248"/>
      <c r="PO61" s="248"/>
      <c r="PP61" s="248"/>
      <c r="PQ61" s="248"/>
      <c r="PR61" s="248"/>
      <c r="PS61" s="248"/>
      <c r="PT61" s="248"/>
      <c r="PU61" s="248"/>
      <c r="PV61" s="248"/>
      <c r="PW61" s="248"/>
      <c r="PX61" s="248"/>
      <c r="PY61" s="248"/>
      <c r="PZ61" s="248"/>
      <c r="QA61" s="248"/>
      <c r="QB61" s="248"/>
      <c r="QC61" s="248"/>
      <c r="QD61" s="248"/>
      <c r="QE61" s="248"/>
      <c r="QF61" s="248"/>
      <c r="QG61" s="248"/>
      <c r="QH61" s="248"/>
      <c r="QI61" s="248"/>
      <c r="QJ61" s="248"/>
      <c r="QK61" s="248"/>
      <c r="QL61" s="248"/>
      <c r="QM61" s="248"/>
      <c r="QN61" s="248"/>
      <c r="QO61" s="248"/>
      <c r="QP61" s="248"/>
      <c r="QQ61" s="248"/>
      <c r="QR61" s="248"/>
      <c r="QS61" s="248"/>
      <c r="QT61" s="248"/>
      <c r="QU61" s="248"/>
      <c r="QV61" s="248"/>
      <c r="QW61" s="248"/>
      <c r="QX61" s="248"/>
      <c r="QY61" s="248"/>
      <c r="QZ61" s="248"/>
      <c r="RA61" s="248"/>
      <c r="RB61" s="248"/>
      <c r="RC61" s="248"/>
      <c r="RD61" s="248"/>
      <c r="RE61" s="248"/>
      <c r="RF61" s="248"/>
      <c r="RG61" s="248"/>
      <c r="RH61" s="248"/>
      <c r="RI61" s="248"/>
      <c r="RJ61" s="248"/>
      <c r="RK61" s="248"/>
      <c r="RL61" s="248"/>
      <c r="RM61" s="248"/>
      <c r="RN61" s="248"/>
      <c r="RO61" s="248"/>
      <c r="RP61" s="248"/>
      <c r="RQ61" s="248"/>
      <c r="RR61" s="248"/>
      <c r="RS61" s="248"/>
      <c r="RT61" s="248"/>
      <c r="RU61" s="248"/>
      <c r="RV61" s="248"/>
      <c r="RW61" s="248"/>
      <c r="RX61" s="248"/>
      <c r="RY61" s="248"/>
      <c r="RZ61" s="248"/>
      <c r="SA61" s="248"/>
      <c r="SB61" s="248"/>
      <c r="SC61" s="248"/>
      <c r="SD61" s="248"/>
      <c r="SE61" s="248"/>
      <c r="SF61" s="248"/>
      <c r="SG61" s="248"/>
      <c r="SH61" s="248"/>
      <c r="SI61" s="248"/>
      <c r="SJ61" s="248"/>
      <c r="SK61" s="248"/>
      <c r="SL61" s="248"/>
      <c r="SM61" s="248"/>
      <c r="SN61" s="248"/>
      <c r="SO61" s="248"/>
      <c r="SP61" s="248"/>
      <c r="SQ61" s="248"/>
      <c r="SR61" s="248"/>
      <c r="SS61" s="248"/>
      <c r="ST61" s="248"/>
      <c r="SU61" s="248"/>
      <c r="SV61" s="248"/>
      <c r="SW61" s="248"/>
      <c r="SX61" s="248"/>
      <c r="SY61" s="248"/>
      <c r="SZ61" s="248"/>
      <c r="TA61" s="248"/>
      <c r="TB61" s="248"/>
      <c r="TC61" s="248"/>
      <c r="TD61" s="248"/>
      <c r="TE61" s="248"/>
      <c r="TF61" s="248"/>
      <c r="TG61" s="248"/>
      <c r="TH61" s="248"/>
      <c r="TI61" s="248"/>
      <c r="TJ61" s="248"/>
    </row>
    <row r="62" spans="1:530" x14ac:dyDescent="0.3">
      <c r="A62" s="152" t="s">
        <v>36</v>
      </c>
      <c r="B62" s="95" t="s">
        <v>55</v>
      </c>
      <c r="C62" s="191">
        <v>96.6</v>
      </c>
      <c r="D62" s="192">
        <v>100</v>
      </c>
      <c r="E62" s="192">
        <v>93.3</v>
      </c>
      <c r="F62" s="193">
        <v>100</v>
      </c>
      <c r="G62" s="67">
        <v>34.5</v>
      </c>
      <c r="H62" s="67">
        <v>23</v>
      </c>
      <c r="I62" s="67">
        <v>47</v>
      </c>
      <c r="J62" s="67">
        <v>0</v>
      </c>
      <c r="K62" s="191">
        <v>100</v>
      </c>
      <c r="L62" s="192">
        <v>100</v>
      </c>
      <c r="M62" s="192">
        <v>100</v>
      </c>
      <c r="N62" s="193">
        <v>100</v>
      </c>
      <c r="O62" s="67">
        <v>100</v>
      </c>
      <c r="P62" s="67">
        <v>100</v>
      </c>
      <c r="Q62" s="67">
        <v>100</v>
      </c>
      <c r="R62" s="67">
        <v>100</v>
      </c>
      <c r="S62" s="96">
        <v>100</v>
      </c>
      <c r="T62" s="67">
        <v>100</v>
      </c>
      <c r="U62" s="67">
        <v>100</v>
      </c>
      <c r="V62" s="67">
        <v>100</v>
      </c>
      <c r="W62" s="100" t="s">
        <v>147</v>
      </c>
      <c r="X62" s="104">
        <v>100</v>
      </c>
      <c r="Y62" s="105">
        <v>100</v>
      </c>
      <c r="Z62" s="105">
        <v>100</v>
      </c>
      <c r="AA62" s="105">
        <v>100</v>
      </c>
      <c r="AB62" s="122" t="s">
        <v>147</v>
      </c>
      <c r="AC62" s="104">
        <v>100</v>
      </c>
      <c r="AD62" s="133">
        <v>100</v>
      </c>
      <c r="AE62" s="133">
        <v>100</v>
      </c>
      <c r="AF62" s="133">
        <v>100</v>
      </c>
      <c r="AG62" s="100" t="s">
        <v>147</v>
      </c>
    </row>
    <row r="63" spans="1:530" s="94" customFormat="1" x14ac:dyDescent="0.3">
      <c r="A63" s="183" t="s">
        <v>36</v>
      </c>
      <c r="B63" s="84" t="s">
        <v>56</v>
      </c>
      <c r="C63" s="101">
        <v>39.299999999999997</v>
      </c>
      <c r="D63" s="86">
        <v>76.900000000000006</v>
      </c>
      <c r="E63" s="86">
        <v>7.1</v>
      </c>
      <c r="F63" s="87">
        <v>0</v>
      </c>
      <c r="G63" s="86">
        <v>0</v>
      </c>
      <c r="H63" s="86">
        <v>0</v>
      </c>
      <c r="I63" s="86">
        <v>0</v>
      </c>
      <c r="J63" s="86">
        <v>0</v>
      </c>
      <c r="K63" s="101">
        <v>100</v>
      </c>
      <c r="L63" s="86">
        <v>100</v>
      </c>
      <c r="M63" s="86">
        <v>100</v>
      </c>
      <c r="N63" s="87">
        <v>100</v>
      </c>
      <c r="O63" s="86">
        <v>100</v>
      </c>
      <c r="P63" s="86">
        <v>100</v>
      </c>
      <c r="Q63" s="86">
        <v>100</v>
      </c>
      <c r="R63" s="86">
        <v>100</v>
      </c>
      <c r="S63" s="101">
        <v>93.3</v>
      </c>
      <c r="T63" s="86">
        <v>92.3</v>
      </c>
      <c r="U63" s="86">
        <v>92.9</v>
      </c>
      <c r="V63" s="86">
        <v>100</v>
      </c>
      <c r="W63" s="90" t="s">
        <v>147</v>
      </c>
      <c r="X63" s="108">
        <v>100</v>
      </c>
      <c r="Y63" s="107">
        <v>100</v>
      </c>
      <c r="Z63" s="107">
        <v>100</v>
      </c>
      <c r="AA63" s="107">
        <v>100</v>
      </c>
      <c r="AB63" s="89" t="s">
        <v>147</v>
      </c>
      <c r="AC63" s="108">
        <v>100</v>
      </c>
      <c r="AD63" s="234">
        <v>100</v>
      </c>
      <c r="AE63" s="89">
        <v>100</v>
      </c>
      <c r="AF63" s="89">
        <v>100</v>
      </c>
      <c r="AG63" s="90" t="s">
        <v>147</v>
      </c>
      <c r="AH63" s="248"/>
      <c r="AI63" s="248"/>
      <c r="AJ63" s="248"/>
      <c r="AK63" s="248"/>
      <c r="AL63" s="248"/>
      <c r="AM63" s="248"/>
      <c r="AN63" s="248"/>
      <c r="AO63" s="248"/>
      <c r="AP63" s="248"/>
      <c r="AQ63" s="248"/>
      <c r="AR63" s="248"/>
      <c r="AS63" s="248"/>
      <c r="AT63" s="248"/>
      <c r="AU63" s="248"/>
      <c r="AV63" s="248"/>
      <c r="AW63" s="248"/>
      <c r="AX63" s="248"/>
      <c r="AY63" s="248"/>
      <c r="AZ63" s="248"/>
      <c r="BA63" s="248"/>
      <c r="BB63" s="248"/>
      <c r="BC63" s="248"/>
      <c r="BD63" s="248"/>
      <c r="BE63" s="248"/>
      <c r="BF63" s="248"/>
      <c r="BG63" s="248"/>
      <c r="BH63" s="248"/>
      <c r="BI63" s="248"/>
      <c r="BJ63" s="248"/>
      <c r="BK63" s="248"/>
      <c r="BL63" s="248"/>
      <c r="BM63" s="248"/>
      <c r="BN63" s="248"/>
      <c r="BO63" s="248"/>
      <c r="BP63" s="248"/>
      <c r="BQ63" s="248"/>
      <c r="BR63" s="248"/>
      <c r="BS63" s="248"/>
      <c r="BT63" s="248"/>
      <c r="BU63" s="248"/>
      <c r="BV63" s="248"/>
      <c r="BW63" s="248"/>
      <c r="BX63" s="248"/>
      <c r="BY63" s="248"/>
      <c r="BZ63" s="248"/>
      <c r="CA63" s="248"/>
      <c r="CB63" s="248"/>
      <c r="CC63" s="248"/>
      <c r="CD63" s="248"/>
      <c r="CE63" s="248"/>
      <c r="CF63" s="248"/>
      <c r="CG63" s="248"/>
      <c r="CH63" s="248"/>
      <c r="CI63" s="248"/>
      <c r="CJ63" s="248"/>
      <c r="CK63" s="248"/>
      <c r="CL63" s="248"/>
      <c r="CM63" s="248"/>
      <c r="CN63" s="248"/>
      <c r="CO63" s="248"/>
      <c r="CP63" s="248"/>
      <c r="CQ63" s="248"/>
      <c r="CR63" s="248"/>
      <c r="CS63" s="248"/>
      <c r="CT63" s="248"/>
      <c r="CU63" s="248"/>
      <c r="CV63" s="248"/>
      <c r="CW63" s="248"/>
      <c r="CX63" s="248"/>
      <c r="CY63" s="248"/>
      <c r="CZ63" s="248"/>
      <c r="DA63" s="248"/>
      <c r="DB63" s="248"/>
      <c r="DC63" s="248"/>
      <c r="DD63" s="248"/>
      <c r="DE63" s="248"/>
      <c r="DF63" s="248"/>
      <c r="DG63" s="248"/>
      <c r="DH63" s="248"/>
      <c r="DI63" s="248"/>
      <c r="DJ63" s="248"/>
      <c r="DK63" s="248"/>
      <c r="DL63" s="248"/>
      <c r="DM63" s="248"/>
      <c r="DN63" s="248"/>
      <c r="DO63" s="248"/>
      <c r="DP63" s="248"/>
      <c r="DQ63" s="248"/>
      <c r="DR63" s="248"/>
      <c r="DS63" s="248"/>
      <c r="DT63" s="248"/>
      <c r="DU63" s="248"/>
      <c r="DV63" s="248"/>
      <c r="DW63" s="248"/>
      <c r="DX63" s="248"/>
      <c r="DY63" s="248"/>
      <c r="DZ63" s="248"/>
      <c r="EA63" s="248"/>
      <c r="EB63" s="248"/>
      <c r="EC63" s="248"/>
      <c r="ED63" s="248"/>
      <c r="EE63" s="248"/>
      <c r="EF63" s="248"/>
      <c r="EG63" s="248"/>
      <c r="EH63" s="248"/>
      <c r="EI63" s="248"/>
      <c r="EJ63" s="248"/>
      <c r="EK63" s="248"/>
      <c r="EL63" s="248"/>
      <c r="EM63" s="248"/>
      <c r="EN63" s="248"/>
      <c r="EO63" s="248"/>
      <c r="EP63" s="248"/>
      <c r="EQ63" s="248"/>
      <c r="ER63" s="248"/>
      <c r="ES63" s="248"/>
      <c r="ET63" s="248"/>
      <c r="EU63" s="248"/>
      <c r="EV63" s="248"/>
      <c r="EW63" s="248"/>
      <c r="EX63" s="248"/>
      <c r="EY63" s="248"/>
      <c r="EZ63" s="248"/>
      <c r="FA63" s="248"/>
      <c r="FB63" s="248"/>
      <c r="FC63" s="248"/>
      <c r="FD63" s="248"/>
      <c r="FE63" s="248"/>
      <c r="FF63" s="248"/>
      <c r="FG63" s="248"/>
      <c r="FH63" s="248"/>
      <c r="FI63" s="248"/>
      <c r="FJ63" s="248"/>
      <c r="FK63" s="248"/>
      <c r="FL63" s="248"/>
      <c r="FM63" s="248"/>
      <c r="FN63" s="248"/>
      <c r="FO63" s="248"/>
      <c r="FP63" s="248"/>
      <c r="FQ63" s="248"/>
      <c r="FR63" s="248"/>
      <c r="FS63" s="248"/>
      <c r="FT63" s="248"/>
      <c r="FU63" s="248"/>
      <c r="FV63" s="248"/>
      <c r="FW63" s="248"/>
      <c r="FX63" s="248"/>
      <c r="FY63" s="248"/>
      <c r="FZ63" s="248"/>
      <c r="GA63" s="248"/>
      <c r="GB63" s="248"/>
      <c r="GC63" s="248"/>
      <c r="GD63" s="248"/>
      <c r="GE63" s="248"/>
      <c r="GF63" s="248"/>
      <c r="GG63" s="248"/>
      <c r="GH63" s="248"/>
      <c r="GI63" s="248"/>
      <c r="GJ63" s="248"/>
      <c r="GK63" s="248"/>
      <c r="GL63" s="248"/>
      <c r="GM63" s="248"/>
      <c r="GN63" s="248"/>
      <c r="GO63" s="248"/>
      <c r="GP63" s="248"/>
      <c r="GQ63" s="248"/>
      <c r="GR63" s="248"/>
      <c r="GS63" s="248"/>
      <c r="GT63" s="248"/>
      <c r="GU63" s="248"/>
      <c r="GV63" s="248"/>
      <c r="GW63" s="248"/>
      <c r="GX63" s="248"/>
      <c r="GY63" s="248"/>
      <c r="GZ63" s="248"/>
      <c r="HA63" s="248"/>
      <c r="HB63" s="248"/>
      <c r="HC63" s="248"/>
      <c r="HD63" s="248"/>
      <c r="HE63" s="248"/>
      <c r="HF63" s="248"/>
      <c r="HG63" s="248"/>
      <c r="HH63" s="248"/>
      <c r="HI63" s="248"/>
      <c r="HJ63" s="248"/>
      <c r="HK63" s="248"/>
      <c r="HL63" s="248"/>
      <c r="HM63" s="248"/>
      <c r="HN63" s="248"/>
      <c r="HO63" s="248"/>
      <c r="HP63" s="248"/>
      <c r="HQ63" s="248"/>
      <c r="HR63" s="248"/>
      <c r="HS63" s="248"/>
      <c r="HT63" s="248"/>
      <c r="HU63" s="248"/>
      <c r="HV63" s="248"/>
      <c r="HW63" s="248"/>
      <c r="HX63" s="248"/>
      <c r="HY63" s="248"/>
      <c r="HZ63" s="248"/>
      <c r="IA63" s="248"/>
      <c r="IB63" s="248"/>
      <c r="IC63" s="248"/>
      <c r="ID63" s="248"/>
      <c r="IE63" s="248"/>
      <c r="IF63" s="248"/>
      <c r="IG63" s="248"/>
      <c r="IH63" s="248"/>
      <c r="II63" s="248"/>
      <c r="IJ63" s="248"/>
      <c r="IK63" s="248"/>
      <c r="IL63" s="248"/>
      <c r="IM63" s="248"/>
      <c r="IN63" s="248"/>
      <c r="IO63" s="248"/>
      <c r="IP63" s="248"/>
      <c r="IQ63" s="248"/>
      <c r="IR63" s="248"/>
      <c r="IS63" s="248"/>
      <c r="IT63" s="248"/>
      <c r="IU63" s="248"/>
      <c r="IV63" s="248"/>
      <c r="IW63" s="248"/>
      <c r="IX63" s="248"/>
      <c r="IY63" s="248"/>
      <c r="IZ63" s="248"/>
      <c r="JA63" s="248"/>
      <c r="JB63" s="248"/>
      <c r="JC63" s="248"/>
      <c r="JD63" s="248"/>
      <c r="JE63" s="248"/>
      <c r="JF63" s="248"/>
      <c r="JG63" s="248"/>
      <c r="JH63" s="248"/>
      <c r="JI63" s="248"/>
      <c r="JJ63" s="248"/>
      <c r="JK63" s="248"/>
      <c r="JL63" s="248"/>
      <c r="JM63" s="248"/>
      <c r="JN63" s="248"/>
      <c r="JO63" s="248"/>
      <c r="JP63" s="248"/>
      <c r="JQ63" s="248"/>
      <c r="JR63" s="248"/>
      <c r="JS63" s="248"/>
      <c r="JT63" s="248"/>
      <c r="JU63" s="248"/>
      <c r="JV63" s="248"/>
      <c r="JW63" s="248"/>
      <c r="JX63" s="248"/>
      <c r="JY63" s="248"/>
      <c r="JZ63" s="248"/>
      <c r="KA63" s="248"/>
      <c r="KB63" s="248"/>
      <c r="KC63" s="248"/>
      <c r="KD63" s="248"/>
      <c r="KE63" s="248"/>
      <c r="KF63" s="248"/>
      <c r="KG63" s="248"/>
      <c r="KH63" s="248"/>
      <c r="KI63" s="248"/>
      <c r="KJ63" s="248"/>
      <c r="KK63" s="248"/>
      <c r="KL63" s="248"/>
      <c r="KM63" s="248"/>
      <c r="KN63" s="248"/>
      <c r="KO63" s="248"/>
      <c r="KP63" s="248"/>
      <c r="KQ63" s="248"/>
      <c r="KR63" s="248"/>
      <c r="KS63" s="248"/>
      <c r="KT63" s="248"/>
      <c r="KU63" s="248"/>
      <c r="KV63" s="248"/>
      <c r="KW63" s="248"/>
      <c r="KX63" s="248"/>
      <c r="KY63" s="248"/>
      <c r="KZ63" s="248"/>
      <c r="LA63" s="248"/>
      <c r="LB63" s="248"/>
      <c r="LC63" s="248"/>
      <c r="LD63" s="248"/>
      <c r="LE63" s="248"/>
      <c r="LF63" s="248"/>
      <c r="LG63" s="248"/>
      <c r="LH63" s="248"/>
      <c r="LI63" s="248"/>
      <c r="LJ63" s="248"/>
      <c r="LK63" s="248"/>
      <c r="LL63" s="248"/>
      <c r="LM63" s="248"/>
      <c r="LN63" s="248"/>
      <c r="LO63" s="248"/>
      <c r="LP63" s="248"/>
      <c r="LQ63" s="248"/>
      <c r="LR63" s="248"/>
      <c r="LS63" s="248"/>
      <c r="LT63" s="248"/>
      <c r="LU63" s="248"/>
      <c r="LV63" s="248"/>
      <c r="LW63" s="248"/>
      <c r="LX63" s="248"/>
      <c r="LY63" s="248"/>
      <c r="LZ63" s="248"/>
      <c r="MA63" s="248"/>
      <c r="MB63" s="248"/>
      <c r="MC63" s="248"/>
      <c r="MD63" s="248"/>
      <c r="ME63" s="248"/>
      <c r="MF63" s="248"/>
      <c r="MG63" s="248"/>
      <c r="MH63" s="248"/>
      <c r="MI63" s="248"/>
      <c r="MJ63" s="248"/>
      <c r="MK63" s="248"/>
      <c r="ML63" s="248"/>
      <c r="MM63" s="248"/>
      <c r="MN63" s="248"/>
      <c r="MO63" s="248"/>
      <c r="MP63" s="248"/>
      <c r="MQ63" s="248"/>
      <c r="MR63" s="248"/>
      <c r="MS63" s="248"/>
      <c r="MT63" s="248"/>
      <c r="MU63" s="248"/>
      <c r="MV63" s="248"/>
      <c r="MW63" s="248"/>
      <c r="MX63" s="248"/>
      <c r="MY63" s="248"/>
      <c r="MZ63" s="248"/>
      <c r="NA63" s="248"/>
      <c r="NB63" s="248"/>
      <c r="NC63" s="248"/>
      <c r="ND63" s="248"/>
      <c r="NE63" s="248"/>
      <c r="NF63" s="248"/>
      <c r="NG63" s="248"/>
      <c r="NH63" s="248"/>
      <c r="NI63" s="248"/>
      <c r="NJ63" s="248"/>
      <c r="NK63" s="248"/>
      <c r="NL63" s="248"/>
      <c r="NM63" s="248"/>
      <c r="NN63" s="248"/>
      <c r="NO63" s="248"/>
      <c r="NP63" s="248"/>
      <c r="NQ63" s="248"/>
      <c r="NR63" s="248"/>
      <c r="NS63" s="248"/>
      <c r="NT63" s="248"/>
      <c r="NU63" s="248"/>
      <c r="NV63" s="248"/>
      <c r="NW63" s="248"/>
      <c r="NX63" s="248"/>
      <c r="NY63" s="248"/>
      <c r="NZ63" s="248"/>
      <c r="OA63" s="248"/>
      <c r="OB63" s="248"/>
      <c r="OC63" s="248"/>
      <c r="OD63" s="248"/>
      <c r="OE63" s="248"/>
      <c r="OF63" s="248"/>
      <c r="OG63" s="248"/>
      <c r="OH63" s="248"/>
      <c r="OI63" s="248"/>
      <c r="OJ63" s="248"/>
      <c r="OK63" s="248"/>
      <c r="OL63" s="248"/>
      <c r="OM63" s="248"/>
      <c r="ON63" s="248"/>
      <c r="OO63" s="248"/>
      <c r="OP63" s="248"/>
      <c r="OQ63" s="248"/>
      <c r="OR63" s="248"/>
      <c r="OS63" s="248"/>
      <c r="OT63" s="248"/>
      <c r="OU63" s="248"/>
      <c r="OV63" s="248"/>
      <c r="OW63" s="248"/>
      <c r="OX63" s="248"/>
      <c r="OY63" s="248"/>
      <c r="OZ63" s="248"/>
      <c r="PA63" s="248"/>
      <c r="PB63" s="248"/>
      <c r="PC63" s="248"/>
      <c r="PD63" s="248"/>
      <c r="PE63" s="248"/>
      <c r="PF63" s="248"/>
      <c r="PG63" s="248"/>
      <c r="PH63" s="248"/>
      <c r="PI63" s="248"/>
      <c r="PJ63" s="248"/>
      <c r="PK63" s="248"/>
      <c r="PL63" s="248"/>
      <c r="PM63" s="248"/>
      <c r="PN63" s="248"/>
      <c r="PO63" s="248"/>
      <c r="PP63" s="248"/>
      <c r="PQ63" s="248"/>
      <c r="PR63" s="248"/>
      <c r="PS63" s="248"/>
      <c r="PT63" s="248"/>
      <c r="PU63" s="248"/>
      <c r="PV63" s="248"/>
      <c r="PW63" s="248"/>
      <c r="PX63" s="248"/>
      <c r="PY63" s="248"/>
      <c r="PZ63" s="248"/>
      <c r="QA63" s="248"/>
      <c r="QB63" s="248"/>
      <c r="QC63" s="248"/>
      <c r="QD63" s="248"/>
      <c r="QE63" s="248"/>
      <c r="QF63" s="248"/>
      <c r="QG63" s="248"/>
      <c r="QH63" s="248"/>
      <c r="QI63" s="248"/>
      <c r="QJ63" s="248"/>
      <c r="QK63" s="248"/>
      <c r="QL63" s="248"/>
      <c r="QM63" s="248"/>
      <c r="QN63" s="248"/>
      <c r="QO63" s="248"/>
      <c r="QP63" s="248"/>
      <c r="QQ63" s="248"/>
      <c r="QR63" s="248"/>
      <c r="QS63" s="248"/>
      <c r="QT63" s="248"/>
      <c r="QU63" s="248"/>
      <c r="QV63" s="248"/>
      <c r="QW63" s="248"/>
      <c r="QX63" s="248"/>
      <c r="QY63" s="248"/>
      <c r="QZ63" s="248"/>
      <c r="RA63" s="248"/>
      <c r="RB63" s="248"/>
      <c r="RC63" s="248"/>
      <c r="RD63" s="248"/>
      <c r="RE63" s="248"/>
      <c r="RF63" s="248"/>
      <c r="RG63" s="248"/>
      <c r="RH63" s="248"/>
      <c r="RI63" s="248"/>
      <c r="RJ63" s="248"/>
      <c r="RK63" s="248"/>
      <c r="RL63" s="248"/>
      <c r="RM63" s="248"/>
      <c r="RN63" s="248"/>
      <c r="RO63" s="248"/>
      <c r="RP63" s="248"/>
      <c r="RQ63" s="248"/>
      <c r="RR63" s="248"/>
      <c r="RS63" s="248"/>
      <c r="RT63" s="248"/>
      <c r="RU63" s="248"/>
      <c r="RV63" s="248"/>
      <c r="RW63" s="248"/>
      <c r="RX63" s="248"/>
      <c r="RY63" s="248"/>
      <c r="RZ63" s="248"/>
      <c r="SA63" s="248"/>
      <c r="SB63" s="248"/>
      <c r="SC63" s="248"/>
      <c r="SD63" s="248"/>
      <c r="SE63" s="248"/>
      <c r="SF63" s="248"/>
      <c r="SG63" s="248"/>
      <c r="SH63" s="248"/>
      <c r="SI63" s="248"/>
      <c r="SJ63" s="248"/>
      <c r="SK63" s="248"/>
      <c r="SL63" s="248"/>
      <c r="SM63" s="248"/>
      <c r="SN63" s="248"/>
      <c r="SO63" s="248"/>
      <c r="SP63" s="248"/>
      <c r="SQ63" s="248"/>
      <c r="SR63" s="248"/>
      <c r="SS63" s="248"/>
      <c r="ST63" s="248"/>
      <c r="SU63" s="248"/>
      <c r="SV63" s="248"/>
      <c r="SW63" s="248"/>
      <c r="SX63" s="248"/>
      <c r="SY63" s="248"/>
      <c r="SZ63" s="248"/>
      <c r="TA63" s="248"/>
      <c r="TB63" s="248"/>
      <c r="TC63" s="248"/>
      <c r="TD63" s="248"/>
      <c r="TE63" s="248"/>
      <c r="TF63" s="248"/>
      <c r="TG63" s="248"/>
      <c r="TH63" s="248"/>
      <c r="TI63" s="248"/>
      <c r="TJ63" s="248"/>
    </row>
    <row r="64" spans="1:530" x14ac:dyDescent="0.3">
      <c r="A64" s="152" t="s">
        <v>37</v>
      </c>
      <c r="B64" s="95" t="s">
        <v>55</v>
      </c>
      <c r="C64" s="191">
        <v>76.900000000000006</v>
      </c>
      <c r="D64" s="192">
        <v>92.3</v>
      </c>
      <c r="E64" s="192">
        <v>75</v>
      </c>
      <c r="F64" s="193">
        <v>0</v>
      </c>
      <c r="G64" s="67">
        <v>37.799999999999997</v>
      </c>
      <c r="H64" s="67">
        <v>33</v>
      </c>
      <c r="I64" s="67">
        <v>39</v>
      </c>
      <c r="J64" s="67">
        <v>50</v>
      </c>
      <c r="K64" s="191">
        <v>8.6</v>
      </c>
      <c r="L64" s="192">
        <v>16.7</v>
      </c>
      <c r="M64" s="192">
        <v>4.5</v>
      </c>
      <c r="N64" s="193">
        <v>0</v>
      </c>
      <c r="O64" s="67">
        <v>94.3</v>
      </c>
      <c r="P64" s="67">
        <v>91.7</v>
      </c>
      <c r="Q64" s="67">
        <v>90.9</v>
      </c>
      <c r="R64" s="67">
        <v>100</v>
      </c>
      <c r="S64" s="96">
        <v>100</v>
      </c>
      <c r="T64" s="67">
        <v>100</v>
      </c>
      <c r="U64" s="67">
        <v>100</v>
      </c>
      <c r="V64" s="67">
        <v>100</v>
      </c>
      <c r="W64" s="100" t="s">
        <v>147</v>
      </c>
      <c r="X64" s="104">
        <v>100</v>
      </c>
      <c r="Y64" s="105">
        <v>100</v>
      </c>
      <c r="Z64" s="105">
        <v>100</v>
      </c>
      <c r="AA64" s="105">
        <v>100</v>
      </c>
      <c r="AB64" s="122" t="s">
        <v>147</v>
      </c>
      <c r="AC64" s="104">
        <v>100</v>
      </c>
      <c r="AD64" s="133">
        <v>100</v>
      </c>
      <c r="AE64" s="133">
        <v>100</v>
      </c>
      <c r="AF64" s="133">
        <v>100</v>
      </c>
      <c r="AG64" s="100" t="s">
        <v>147</v>
      </c>
    </row>
    <row r="65" spans="1:530" s="94" customFormat="1" x14ac:dyDescent="0.3">
      <c r="A65" s="183" t="s">
        <v>37</v>
      </c>
      <c r="B65" s="84" t="s">
        <v>56</v>
      </c>
      <c r="C65" s="101">
        <v>36.700000000000003</v>
      </c>
      <c r="D65" s="86">
        <v>50</v>
      </c>
      <c r="E65" s="86">
        <v>27.8</v>
      </c>
      <c r="F65" s="87">
        <v>0</v>
      </c>
      <c r="G65" s="86">
        <v>0</v>
      </c>
      <c r="H65" s="86">
        <v>0</v>
      </c>
      <c r="I65" s="86">
        <v>0</v>
      </c>
      <c r="J65" s="86">
        <v>0</v>
      </c>
      <c r="K65" s="101">
        <v>0</v>
      </c>
      <c r="L65" s="86">
        <v>0</v>
      </c>
      <c r="M65" s="86">
        <v>0</v>
      </c>
      <c r="N65" s="87">
        <v>0</v>
      </c>
      <c r="O65" s="86">
        <v>45.5</v>
      </c>
      <c r="P65" s="86">
        <v>54.5</v>
      </c>
      <c r="Q65" s="86">
        <v>45</v>
      </c>
      <c r="R65" s="86">
        <v>0</v>
      </c>
      <c r="S65" s="101">
        <v>69.400000000000006</v>
      </c>
      <c r="T65" s="86">
        <v>100</v>
      </c>
      <c r="U65" s="86">
        <v>63.6</v>
      </c>
      <c r="V65" s="86">
        <v>0</v>
      </c>
      <c r="W65" s="90" t="s">
        <v>147</v>
      </c>
      <c r="X65" s="108">
        <v>98</v>
      </c>
      <c r="Y65" s="107">
        <v>100</v>
      </c>
      <c r="Z65" s="92">
        <v>95.454545454545453</v>
      </c>
      <c r="AA65" s="107">
        <v>100</v>
      </c>
      <c r="AB65" s="89" t="s">
        <v>147</v>
      </c>
      <c r="AC65" s="108">
        <v>100</v>
      </c>
      <c r="AD65" s="234">
        <v>100</v>
      </c>
      <c r="AE65" s="89">
        <v>100</v>
      </c>
      <c r="AF65" s="89">
        <v>100</v>
      </c>
      <c r="AG65" s="90" t="s">
        <v>147</v>
      </c>
      <c r="AH65" s="248"/>
      <c r="AI65" s="248"/>
      <c r="AJ65" s="248"/>
      <c r="AK65" s="248"/>
      <c r="AL65" s="248"/>
      <c r="AM65" s="248"/>
      <c r="AN65" s="248"/>
      <c r="AO65" s="248"/>
      <c r="AP65" s="248"/>
      <c r="AQ65" s="248"/>
      <c r="AR65" s="248"/>
      <c r="AS65" s="248"/>
      <c r="AT65" s="248"/>
      <c r="AU65" s="248"/>
      <c r="AV65" s="248"/>
      <c r="AW65" s="248"/>
      <c r="AX65" s="248"/>
      <c r="AY65" s="248"/>
      <c r="AZ65" s="248"/>
      <c r="BA65" s="248"/>
      <c r="BB65" s="248"/>
      <c r="BC65" s="248"/>
      <c r="BD65" s="248"/>
      <c r="BE65" s="248"/>
      <c r="BF65" s="248"/>
      <c r="BG65" s="248"/>
      <c r="BH65" s="248"/>
      <c r="BI65" s="248"/>
      <c r="BJ65" s="248"/>
      <c r="BK65" s="248"/>
      <c r="BL65" s="248"/>
      <c r="BM65" s="248"/>
      <c r="BN65" s="248"/>
      <c r="BO65" s="248"/>
      <c r="BP65" s="248"/>
      <c r="BQ65" s="248"/>
      <c r="BR65" s="248"/>
      <c r="BS65" s="248"/>
      <c r="BT65" s="248"/>
      <c r="BU65" s="248"/>
      <c r="BV65" s="248"/>
      <c r="BW65" s="248"/>
      <c r="BX65" s="248"/>
      <c r="BY65" s="248"/>
      <c r="BZ65" s="248"/>
      <c r="CA65" s="248"/>
      <c r="CB65" s="248"/>
      <c r="CC65" s="248"/>
      <c r="CD65" s="248"/>
      <c r="CE65" s="248"/>
      <c r="CF65" s="248"/>
      <c r="CG65" s="248"/>
      <c r="CH65" s="248"/>
      <c r="CI65" s="248"/>
      <c r="CJ65" s="248"/>
      <c r="CK65" s="248"/>
      <c r="CL65" s="248"/>
      <c r="CM65" s="248"/>
      <c r="CN65" s="248"/>
      <c r="CO65" s="248"/>
      <c r="CP65" s="248"/>
      <c r="CQ65" s="248"/>
      <c r="CR65" s="248"/>
      <c r="CS65" s="248"/>
      <c r="CT65" s="248"/>
      <c r="CU65" s="248"/>
      <c r="CV65" s="248"/>
      <c r="CW65" s="248"/>
      <c r="CX65" s="248"/>
      <c r="CY65" s="248"/>
      <c r="CZ65" s="248"/>
      <c r="DA65" s="248"/>
      <c r="DB65" s="248"/>
      <c r="DC65" s="248"/>
      <c r="DD65" s="248"/>
      <c r="DE65" s="248"/>
      <c r="DF65" s="248"/>
      <c r="DG65" s="248"/>
      <c r="DH65" s="248"/>
      <c r="DI65" s="248"/>
      <c r="DJ65" s="248"/>
      <c r="DK65" s="248"/>
      <c r="DL65" s="248"/>
      <c r="DM65" s="248"/>
      <c r="DN65" s="248"/>
      <c r="DO65" s="248"/>
      <c r="DP65" s="248"/>
      <c r="DQ65" s="248"/>
      <c r="DR65" s="248"/>
      <c r="DS65" s="248"/>
      <c r="DT65" s="248"/>
      <c r="DU65" s="248"/>
      <c r="DV65" s="248"/>
      <c r="DW65" s="248"/>
      <c r="DX65" s="248"/>
      <c r="DY65" s="248"/>
      <c r="DZ65" s="248"/>
      <c r="EA65" s="248"/>
      <c r="EB65" s="248"/>
      <c r="EC65" s="248"/>
      <c r="ED65" s="248"/>
      <c r="EE65" s="248"/>
      <c r="EF65" s="248"/>
      <c r="EG65" s="248"/>
      <c r="EH65" s="248"/>
      <c r="EI65" s="248"/>
      <c r="EJ65" s="248"/>
      <c r="EK65" s="248"/>
      <c r="EL65" s="248"/>
      <c r="EM65" s="248"/>
      <c r="EN65" s="248"/>
      <c r="EO65" s="248"/>
      <c r="EP65" s="248"/>
      <c r="EQ65" s="248"/>
      <c r="ER65" s="248"/>
      <c r="ES65" s="248"/>
      <c r="ET65" s="248"/>
      <c r="EU65" s="248"/>
      <c r="EV65" s="248"/>
      <c r="EW65" s="248"/>
      <c r="EX65" s="248"/>
      <c r="EY65" s="248"/>
      <c r="EZ65" s="248"/>
      <c r="FA65" s="248"/>
      <c r="FB65" s="248"/>
      <c r="FC65" s="248"/>
      <c r="FD65" s="248"/>
      <c r="FE65" s="248"/>
      <c r="FF65" s="248"/>
      <c r="FG65" s="248"/>
      <c r="FH65" s="248"/>
      <c r="FI65" s="248"/>
      <c r="FJ65" s="248"/>
      <c r="FK65" s="248"/>
      <c r="FL65" s="248"/>
      <c r="FM65" s="248"/>
      <c r="FN65" s="248"/>
      <c r="FO65" s="248"/>
      <c r="FP65" s="248"/>
      <c r="FQ65" s="248"/>
      <c r="FR65" s="248"/>
      <c r="FS65" s="248"/>
      <c r="FT65" s="248"/>
      <c r="FU65" s="248"/>
      <c r="FV65" s="248"/>
      <c r="FW65" s="248"/>
      <c r="FX65" s="248"/>
      <c r="FY65" s="248"/>
      <c r="FZ65" s="248"/>
      <c r="GA65" s="248"/>
      <c r="GB65" s="248"/>
      <c r="GC65" s="248"/>
      <c r="GD65" s="248"/>
      <c r="GE65" s="248"/>
      <c r="GF65" s="248"/>
      <c r="GG65" s="248"/>
      <c r="GH65" s="248"/>
      <c r="GI65" s="248"/>
      <c r="GJ65" s="248"/>
      <c r="GK65" s="248"/>
      <c r="GL65" s="248"/>
      <c r="GM65" s="248"/>
      <c r="GN65" s="248"/>
      <c r="GO65" s="248"/>
      <c r="GP65" s="248"/>
      <c r="GQ65" s="248"/>
      <c r="GR65" s="248"/>
      <c r="GS65" s="248"/>
      <c r="GT65" s="248"/>
      <c r="GU65" s="248"/>
      <c r="GV65" s="248"/>
      <c r="GW65" s="248"/>
      <c r="GX65" s="248"/>
      <c r="GY65" s="248"/>
      <c r="GZ65" s="248"/>
      <c r="HA65" s="248"/>
      <c r="HB65" s="248"/>
      <c r="HC65" s="248"/>
      <c r="HD65" s="248"/>
      <c r="HE65" s="248"/>
      <c r="HF65" s="248"/>
      <c r="HG65" s="248"/>
      <c r="HH65" s="248"/>
      <c r="HI65" s="248"/>
      <c r="HJ65" s="248"/>
      <c r="HK65" s="248"/>
      <c r="HL65" s="248"/>
      <c r="HM65" s="248"/>
      <c r="HN65" s="248"/>
      <c r="HO65" s="248"/>
      <c r="HP65" s="248"/>
      <c r="HQ65" s="248"/>
      <c r="HR65" s="248"/>
      <c r="HS65" s="248"/>
      <c r="HT65" s="248"/>
      <c r="HU65" s="248"/>
      <c r="HV65" s="248"/>
      <c r="HW65" s="248"/>
      <c r="HX65" s="248"/>
      <c r="HY65" s="248"/>
      <c r="HZ65" s="248"/>
      <c r="IA65" s="248"/>
      <c r="IB65" s="248"/>
      <c r="IC65" s="248"/>
      <c r="ID65" s="248"/>
      <c r="IE65" s="248"/>
      <c r="IF65" s="248"/>
      <c r="IG65" s="248"/>
      <c r="IH65" s="248"/>
      <c r="II65" s="248"/>
      <c r="IJ65" s="248"/>
      <c r="IK65" s="248"/>
      <c r="IL65" s="248"/>
      <c r="IM65" s="248"/>
      <c r="IN65" s="248"/>
      <c r="IO65" s="248"/>
      <c r="IP65" s="248"/>
      <c r="IQ65" s="248"/>
      <c r="IR65" s="248"/>
      <c r="IS65" s="248"/>
      <c r="IT65" s="248"/>
      <c r="IU65" s="248"/>
      <c r="IV65" s="248"/>
      <c r="IW65" s="248"/>
      <c r="IX65" s="248"/>
      <c r="IY65" s="248"/>
      <c r="IZ65" s="248"/>
      <c r="JA65" s="248"/>
      <c r="JB65" s="248"/>
      <c r="JC65" s="248"/>
      <c r="JD65" s="248"/>
      <c r="JE65" s="248"/>
      <c r="JF65" s="248"/>
      <c r="JG65" s="248"/>
      <c r="JH65" s="248"/>
      <c r="JI65" s="248"/>
      <c r="JJ65" s="248"/>
      <c r="JK65" s="248"/>
      <c r="JL65" s="248"/>
      <c r="JM65" s="248"/>
      <c r="JN65" s="248"/>
      <c r="JO65" s="248"/>
      <c r="JP65" s="248"/>
      <c r="JQ65" s="248"/>
      <c r="JR65" s="248"/>
      <c r="JS65" s="248"/>
      <c r="JT65" s="248"/>
      <c r="JU65" s="248"/>
      <c r="JV65" s="248"/>
      <c r="JW65" s="248"/>
      <c r="JX65" s="248"/>
      <c r="JY65" s="248"/>
      <c r="JZ65" s="248"/>
      <c r="KA65" s="248"/>
      <c r="KB65" s="248"/>
      <c r="KC65" s="248"/>
      <c r="KD65" s="248"/>
      <c r="KE65" s="248"/>
      <c r="KF65" s="248"/>
      <c r="KG65" s="248"/>
      <c r="KH65" s="248"/>
      <c r="KI65" s="248"/>
      <c r="KJ65" s="248"/>
      <c r="KK65" s="248"/>
      <c r="KL65" s="248"/>
      <c r="KM65" s="248"/>
      <c r="KN65" s="248"/>
      <c r="KO65" s="248"/>
      <c r="KP65" s="248"/>
      <c r="KQ65" s="248"/>
      <c r="KR65" s="248"/>
      <c r="KS65" s="248"/>
      <c r="KT65" s="248"/>
      <c r="KU65" s="248"/>
      <c r="KV65" s="248"/>
      <c r="KW65" s="248"/>
      <c r="KX65" s="248"/>
      <c r="KY65" s="248"/>
      <c r="KZ65" s="248"/>
      <c r="LA65" s="248"/>
      <c r="LB65" s="248"/>
      <c r="LC65" s="248"/>
      <c r="LD65" s="248"/>
      <c r="LE65" s="248"/>
      <c r="LF65" s="248"/>
      <c r="LG65" s="248"/>
      <c r="LH65" s="248"/>
      <c r="LI65" s="248"/>
      <c r="LJ65" s="248"/>
      <c r="LK65" s="248"/>
      <c r="LL65" s="248"/>
      <c r="LM65" s="248"/>
      <c r="LN65" s="248"/>
      <c r="LO65" s="248"/>
      <c r="LP65" s="248"/>
      <c r="LQ65" s="248"/>
      <c r="LR65" s="248"/>
      <c r="LS65" s="248"/>
      <c r="LT65" s="248"/>
      <c r="LU65" s="248"/>
      <c r="LV65" s="248"/>
      <c r="LW65" s="248"/>
      <c r="LX65" s="248"/>
      <c r="LY65" s="248"/>
      <c r="LZ65" s="248"/>
      <c r="MA65" s="248"/>
      <c r="MB65" s="248"/>
      <c r="MC65" s="248"/>
      <c r="MD65" s="248"/>
      <c r="ME65" s="248"/>
      <c r="MF65" s="248"/>
      <c r="MG65" s="248"/>
      <c r="MH65" s="248"/>
      <c r="MI65" s="248"/>
      <c r="MJ65" s="248"/>
      <c r="MK65" s="248"/>
      <c r="ML65" s="248"/>
      <c r="MM65" s="248"/>
      <c r="MN65" s="248"/>
      <c r="MO65" s="248"/>
      <c r="MP65" s="248"/>
      <c r="MQ65" s="248"/>
      <c r="MR65" s="248"/>
      <c r="MS65" s="248"/>
      <c r="MT65" s="248"/>
      <c r="MU65" s="248"/>
      <c r="MV65" s="248"/>
      <c r="MW65" s="248"/>
      <c r="MX65" s="248"/>
      <c r="MY65" s="248"/>
      <c r="MZ65" s="248"/>
      <c r="NA65" s="248"/>
      <c r="NB65" s="248"/>
      <c r="NC65" s="248"/>
      <c r="ND65" s="248"/>
      <c r="NE65" s="248"/>
      <c r="NF65" s="248"/>
      <c r="NG65" s="248"/>
      <c r="NH65" s="248"/>
      <c r="NI65" s="248"/>
      <c r="NJ65" s="248"/>
      <c r="NK65" s="248"/>
      <c r="NL65" s="248"/>
      <c r="NM65" s="248"/>
      <c r="NN65" s="248"/>
      <c r="NO65" s="248"/>
      <c r="NP65" s="248"/>
      <c r="NQ65" s="248"/>
      <c r="NR65" s="248"/>
      <c r="NS65" s="248"/>
      <c r="NT65" s="248"/>
      <c r="NU65" s="248"/>
      <c r="NV65" s="248"/>
      <c r="NW65" s="248"/>
      <c r="NX65" s="248"/>
      <c r="NY65" s="248"/>
      <c r="NZ65" s="248"/>
      <c r="OA65" s="248"/>
      <c r="OB65" s="248"/>
      <c r="OC65" s="248"/>
      <c r="OD65" s="248"/>
      <c r="OE65" s="248"/>
      <c r="OF65" s="248"/>
      <c r="OG65" s="248"/>
      <c r="OH65" s="248"/>
      <c r="OI65" s="248"/>
      <c r="OJ65" s="248"/>
      <c r="OK65" s="248"/>
      <c r="OL65" s="248"/>
      <c r="OM65" s="248"/>
      <c r="ON65" s="248"/>
      <c r="OO65" s="248"/>
      <c r="OP65" s="248"/>
      <c r="OQ65" s="248"/>
      <c r="OR65" s="248"/>
      <c r="OS65" s="248"/>
      <c r="OT65" s="248"/>
      <c r="OU65" s="248"/>
      <c r="OV65" s="248"/>
      <c r="OW65" s="248"/>
      <c r="OX65" s="248"/>
      <c r="OY65" s="248"/>
      <c r="OZ65" s="248"/>
      <c r="PA65" s="248"/>
      <c r="PB65" s="248"/>
      <c r="PC65" s="248"/>
      <c r="PD65" s="248"/>
      <c r="PE65" s="248"/>
      <c r="PF65" s="248"/>
      <c r="PG65" s="248"/>
      <c r="PH65" s="248"/>
      <c r="PI65" s="248"/>
      <c r="PJ65" s="248"/>
      <c r="PK65" s="248"/>
      <c r="PL65" s="248"/>
      <c r="PM65" s="248"/>
      <c r="PN65" s="248"/>
      <c r="PO65" s="248"/>
      <c r="PP65" s="248"/>
      <c r="PQ65" s="248"/>
      <c r="PR65" s="248"/>
      <c r="PS65" s="248"/>
      <c r="PT65" s="248"/>
      <c r="PU65" s="248"/>
      <c r="PV65" s="248"/>
      <c r="PW65" s="248"/>
      <c r="PX65" s="248"/>
      <c r="PY65" s="248"/>
      <c r="PZ65" s="248"/>
      <c r="QA65" s="248"/>
      <c r="QB65" s="248"/>
      <c r="QC65" s="248"/>
      <c r="QD65" s="248"/>
      <c r="QE65" s="248"/>
      <c r="QF65" s="248"/>
      <c r="QG65" s="248"/>
      <c r="QH65" s="248"/>
      <c r="QI65" s="248"/>
      <c r="QJ65" s="248"/>
      <c r="QK65" s="248"/>
      <c r="QL65" s="248"/>
      <c r="QM65" s="248"/>
      <c r="QN65" s="248"/>
      <c r="QO65" s="248"/>
      <c r="QP65" s="248"/>
      <c r="QQ65" s="248"/>
      <c r="QR65" s="248"/>
      <c r="QS65" s="248"/>
      <c r="QT65" s="248"/>
      <c r="QU65" s="248"/>
      <c r="QV65" s="248"/>
      <c r="QW65" s="248"/>
      <c r="QX65" s="248"/>
      <c r="QY65" s="248"/>
      <c r="QZ65" s="248"/>
      <c r="RA65" s="248"/>
      <c r="RB65" s="248"/>
      <c r="RC65" s="248"/>
      <c r="RD65" s="248"/>
      <c r="RE65" s="248"/>
      <c r="RF65" s="248"/>
      <c r="RG65" s="248"/>
      <c r="RH65" s="248"/>
      <c r="RI65" s="248"/>
      <c r="RJ65" s="248"/>
      <c r="RK65" s="248"/>
      <c r="RL65" s="248"/>
      <c r="RM65" s="248"/>
      <c r="RN65" s="248"/>
      <c r="RO65" s="248"/>
      <c r="RP65" s="248"/>
      <c r="RQ65" s="248"/>
      <c r="RR65" s="248"/>
      <c r="RS65" s="248"/>
      <c r="RT65" s="248"/>
      <c r="RU65" s="248"/>
      <c r="RV65" s="248"/>
      <c r="RW65" s="248"/>
      <c r="RX65" s="248"/>
      <c r="RY65" s="248"/>
      <c r="RZ65" s="248"/>
      <c r="SA65" s="248"/>
      <c r="SB65" s="248"/>
      <c r="SC65" s="248"/>
      <c r="SD65" s="248"/>
      <c r="SE65" s="248"/>
      <c r="SF65" s="248"/>
      <c r="SG65" s="248"/>
      <c r="SH65" s="248"/>
      <c r="SI65" s="248"/>
      <c r="SJ65" s="248"/>
      <c r="SK65" s="248"/>
      <c r="SL65" s="248"/>
      <c r="SM65" s="248"/>
      <c r="SN65" s="248"/>
      <c r="SO65" s="248"/>
      <c r="SP65" s="248"/>
      <c r="SQ65" s="248"/>
      <c r="SR65" s="248"/>
      <c r="SS65" s="248"/>
      <c r="ST65" s="248"/>
      <c r="SU65" s="248"/>
      <c r="SV65" s="248"/>
      <c r="SW65" s="248"/>
      <c r="SX65" s="248"/>
      <c r="SY65" s="248"/>
      <c r="SZ65" s="248"/>
      <c r="TA65" s="248"/>
      <c r="TB65" s="248"/>
      <c r="TC65" s="248"/>
      <c r="TD65" s="248"/>
      <c r="TE65" s="248"/>
      <c r="TF65" s="248"/>
      <c r="TG65" s="248"/>
      <c r="TH65" s="248"/>
      <c r="TI65" s="248"/>
      <c r="TJ65" s="248"/>
    </row>
    <row r="66" spans="1:530" x14ac:dyDescent="0.3">
      <c r="A66" s="152" t="s">
        <v>38</v>
      </c>
      <c r="B66" s="95" t="s">
        <v>55</v>
      </c>
      <c r="C66" s="191">
        <v>20</v>
      </c>
      <c r="D66" s="192">
        <v>0</v>
      </c>
      <c r="E66" s="192">
        <v>50</v>
      </c>
      <c r="F66" s="193">
        <v>0</v>
      </c>
      <c r="G66" s="67">
        <v>100</v>
      </c>
      <c r="H66" s="67">
        <v>100</v>
      </c>
      <c r="I66" s="67">
        <v>100</v>
      </c>
      <c r="J66" s="67">
        <v>100</v>
      </c>
      <c r="K66" s="191">
        <v>10</v>
      </c>
      <c r="L66" s="192">
        <v>0</v>
      </c>
      <c r="M66" s="192">
        <v>25</v>
      </c>
      <c r="N66" s="193">
        <v>0</v>
      </c>
      <c r="O66" s="67">
        <v>100</v>
      </c>
      <c r="P66" s="67">
        <v>100</v>
      </c>
      <c r="Q66" s="67">
        <v>100</v>
      </c>
      <c r="R66" s="67">
        <v>100</v>
      </c>
      <c r="S66" s="96">
        <v>70</v>
      </c>
      <c r="T66" s="67">
        <v>100</v>
      </c>
      <c r="U66" s="67">
        <v>100</v>
      </c>
      <c r="V66" s="67">
        <v>0</v>
      </c>
      <c r="W66" s="100" t="s">
        <v>147</v>
      </c>
      <c r="X66" s="104">
        <v>100</v>
      </c>
      <c r="Y66" s="105">
        <v>100</v>
      </c>
      <c r="Z66" s="105">
        <v>100</v>
      </c>
      <c r="AA66" s="105">
        <v>100</v>
      </c>
      <c r="AB66" s="122" t="s">
        <v>147</v>
      </c>
      <c r="AC66" s="104">
        <v>100</v>
      </c>
      <c r="AD66" s="133">
        <v>100</v>
      </c>
      <c r="AE66" s="133">
        <v>100</v>
      </c>
      <c r="AF66" s="133">
        <v>100</v>
      </c>
      <c r="AG66" s="100" t="s">
        <v>147</v>
      </c>
    </row>
    <row r="67" spans="1:530" s="94" customFormat="1" x14ac:dyDescent="0.3">
      <c r="A67" s="183" t="s">
        <v>38</v>
      </c>
      <c r="B67" s="84" t="s">
        <v>56</v>
      </c>
      <c r="C67" s="101">
        <v>0</v>
      </c>
      <c r="D67" s="86">
        <v>0</v>
      </c>
      <c r="E67" s="86">
        <v>0</v>
      </c>
      <c r="F67" s="87">
        <v>0</v>
      </c>
      <c r="G67" s="86">
        <v>40</v>
      </c>
      <c r="H67" s="86">
        <v>50</v>
      </c>
      <c r="I67" s="86">
        <v>50</v>
      </c>
      <c r="J67" s="86">
        <v>0</v>
      </c>
      <c r="K67" s="101">
        <v>0</v>
      </c>
      <c r="L67" s="86">
        <v>0</v>
      </c>
      <c r="M67" s="86">
        <v>0</v>
      </c>
      <c r="N67" s="87">
        <v>0</v>
      </c>
      <c r="O67" s="86">
        <v>100</v>
      </c>
      <c r="P67" s="86">
        <v>100</v>
      </c>
      <c r="Q67" s="86">
        <v>100</v>
      </c>
      <c r="R67" s="86">
        <v>100</v>
      </c>
      <c r="S67" s="101">
        <v>40</v>
      </c>
      <c r="T67" s="86">
        <v>100</v>
      </c>
      <c r="U67" s="86">
        <v>25</v>
      </c>
      <c r="V67" s="86">
        <v>0</v>
      </c>
      <c r="W67" s="90" t="s">
        <v>147</v>
      </c>
      <c r="X67" s="102">
        <v>55.555555555555557</v>
      </c>
      <c r="Y67" s="107">
        <v>100</v>
      </c>
      <c r="Z67" s="107">
        <v>50</v>
      </c>
      <c r="AA67" s="107">
        <v>0</v>
      </c>
      <c r="AB67" s="89" t="s">
        <v>147</v>
      </c>
      <c r="AC67" s="102">
        <v>100</v>
      </c>
      <c r="AD67" s="234">
        <v>100</v>
      </c>
      <c r="AE67" s="89">
        <v>100</v>
      </c>
      <c r="AF67" s="89">
        <v>100</v>
      </c>
      <c r="AG67" s="90" t="s">
        <v>147</v>
      </c>
      <c r="AH67" s="248"/>
      <c r="AI67" s="248"/>
      <c r="AJ67" s="248"/>
      <c r="AK67" s="248"/>
      <c r="AL67" s="248"/>
      <c r="AM67" s="248"/>
      <c r="AN67" s="248"/>
      <c r="AO67" s="248"/>
      <c r="AP67" s="248"/>
      <c r="AQ67" s="248"/>
      <c r="AR67" s="248"/>
      <c r="AS67" s="248"/>
      <c r="AT67" s="248"/>
      <c r="AU67" s="248"/>
      <c r="AV67" s="248"/>
      <c r="AW67" s="248"/>
      <c r="AX67" s="248"/>
      <c r="AY67" s="248"/>
      <c r="AZ67" s="248"/>
      <c r="BA67" s="248"/>
      <c r="BB67" s="248"/>
      <c r="BC67" s="248"/>
      <c r="BD67" s="248"/>
      <c r="BE67" s="248"/>
      <c r="BF67" s="248"/>
      <c r="BG67" s="248"/>
      <c r="BH67" s="248"/>
      <c r="BI67" s="248"/>
      <c r="BJ67" s="248"/>
      <c r="BK67" s="248"/>
      <c r="BL67" s="248"/>
      <c r="BM67" s="248"/>
      <c r="BN67" s="248"/>
      <c r="BO67" s="248"/>
      <c r="BP67" s="248"/>
      <c r="BQ67" s="248"/>
      <c r="BR67" s="248"/>
      <c r="BS67" s="248"/>
      <c r="BT67" s="248"/>
      <c r="BU67" s="248"/>
      <c r="BV67" s="248"/>
      <c r="BW67" s="248"/>
      <c r="BX67" s="248"/>
      <c r="BY67" s="248"/>
      <c r="BZ67" s="248"/>
      <c r="CA67" s="248"/>
      <c r="CB67" s="248"/>
      <c r="CC67" s="248"/>
      <c r="CD67" s="248"/>
      <c r="CE67" s="248"/>
      <c r="CF67" s="248"/>
      <c r="CG67" s="248"/>
      <c r="CH67" s="248"/>
      <c r="CI67" s="248"/>
      <c r="CJ67" s="248"/>
      <c r="CK67" s="248"/>
      <c r="CL67" s="248"/>
      <c r="CM67" s="248"/>
      <c r="CN67" s="248"/>
      <c r="CO67" s="248"/>
      <c r="CP67" s="248"/>
      <c r="CQ67" s="248"/>
      <c r="CR67" s="248"/>
      <c r="CS67" s="248"/>
      <c r="CT67" s="248"/>
      <c r="CU67" s="248"/>
      <c r="CV67" s="248"/>
      <c r="CW67" s="248"/>
      <c r="CX67" s="248"/>
      <c r="CY67" s="248"/>
      <c r="CZ67" s="248"/>
      <c r="DA67" s="248"/>
      <c r="DB67" s="248"/>
      <c r="DC67" s="248"/>
      <c r="DD67" s="248"/>
      <c r="DE67" s="248"/>
      <c r="DF67" s="248"/>
      <c r="DG67" s="248"/>
      <c r="DH67" s="248"/>
      <c r="DI67" s="248"/>
      <c r="DJ67" s="248"/>
      <c r="DK67" s="248"/>
      <c r="DL67" s="248"/>
      <c r="DM67" s="248"/>
      <c r="DN67" s="248"/>
      <c r="DO67" s="248"/>
      <c r="DP67" s="248"/>
      <c r="DQ67" s="248"/>
      <c r="DR67" s="248"/>
      <c r="DS67" s="248"/>
      <c r="DT67" s="248"/>
      <c r="DU67" s="248"/>
      <c r="DV67" s="248"/>
      <c r="DW67" s="248"/>
      <c r="DX67" s="248"/>
      <c r="DY67" s="248"/>
      <c r="DZ67" s="248"/>
      <c r="EA67" s="248"/>
      <c r="EB67" s="248"/>
      <c r="EC67" s="248"/>
      <c r="ED67" s="248"/>
      <c r="EE67" s="248"/>
      <c r="EF67" s="248"/>
      <c r="EG67" s="248"/>
      <c r="EH67" s="248"/>
      <c r="EI67" s="248"/>
      <c r="EJ67" s="248"/>
      <c r="EK67" s="248"/>
      <c r="EL67" s="248"/>
      <c r="EM67" s="248"/>
      <c r="EN67" s="248"/>
      <c r="EO67" s="248"/>
      <c r="EP67" s="248"/>
      <c r="EQ67" s="248"/>
      <c r="ER67" s="248"/>
      <c r="ES67" s="248"/>
      <c r="ET67" s="248"/>
      <c r="EU67" s="248"/>
      <c r="EV67" s="248"/>
      <c r="EW67" s="248"/>
      <c r="EX67" s="248"/>
      <c r="EY67" s="248"/>
      <c r="EZ67" s="248"/>
      <c r="FA67" s="248"/>
      <c r="FB67" s="248"/>
      <c r="FC67" s="248"/>
      <c r="FD67" s="248"/>
      <c r="FE67" s="248"/>
      <c r="FF67" s="248"/>
      <c r="FG67" s="248"/>
      <c r="FH67" s="248"/>
      <c r="FI67" s="248"/>
      <c r="FJ67" s="248"/>
      <c r="FK67" s="248"/>
      <c r="FL67" s="248"/>
      <c r="FM67" s="248"/>
      <c r="FN67" s="248"/>
      <c r="FO67" s="248"/>
      <c r="FP67" s="248"/>
      <c r="FQ67" s="248"/>
      <c r="FR67" s="248"/>
      <c r="FS67" s="248"/>
      <c r="FT67" s="248"/>
      <c r="FU67" s="248"/>
      <c r="FV67" s="248"/>
      <c r="FW67" s="248"/>
      <c r="FX67" s="248"/>
      <c r="FY67" s="248"/>
      <c r="FZ67" s="248"/>
      <c r="GA67" s="248"/>
      <c r="GB67" s="248"/>
      <c r="GC67" s="248"/>
      <c r="GD67" s="248"/>
      <c r="GE67" s="248"/>
      <c r="GF67" s="248"/>
      <c r="GG67" s="248"/>
      <c r="GH67" s="248"/>
      <c r="GI67" s="248"/>
      <c r="GJ67" s="248"/>
      <c r="GK67" s="248"/>
      <c r="GL67" s="248"/>
      <c r="GM67" s="248"/>
      <c r="GN67" s="248"/>
      <c r="GO67" s="248"/>
      <c r="GP67" s="248"/>
      <c r="GQ67" s="248"/>
      <c r="GR67" s="248"/>
      <c r="GS67" s="248"/>
      <c r="GT67" s="248"/>
      <c r="GU67" s="248"/>
      <c r="GV67" s="248"/>
      <c r="GW67" s="248"/>
      <c r="GX67" s="248"/>
      <c r="GY67" s="248"/>
      <c r="GZ67" s="248"/>
      <c r="HA67" s="248"/>
      <c r="HB67" s="248"/>
      <c r="HC67" s="248"/>
      <c r="HD67" s="248"/>
      <c r="HE67" s="248"/>
      <c r="HF67" s="248"/>
      <c r="HG67" s="248"/>
      <c r="HH67" s="248"/>
      <c r="HI67" s="248"/>
      <c r="HJ67" s="248"/>
      <c r="HK67" s="248"/>
      <c r="HL67" s="248"/>
      <c r="HM67" s="248"/>
      <c r="HN67" s="248"/>
      <c r="HO67" s="248"/>
      <c r="HP67" s="248"/>
      <c r="HQ67" s="248"/>
      <c r="HR67" s="248"/>
      <c r="HS67" s="248"/>
      <c r="HT67" s="248"/>
      <c r="HU67" s="248"/>
      <c r="HV67" s="248"/>
      <c r="HW67" s="248"/>
      <c r="HX67" s="248"/>
      <c r="HY67" s="248"/>
      <c r="HZ67" s="248"/>
      <c r="IA67" s="248"/>
      <c r="IB67" s="248"/>
      <c r="IC67" s="248"/>
      <c r="ID67" s="248"/>
      <c r="IE67" s="248"/>
      <c r="IF67" s="248"/>
      <c r="IG67" s="248"/>
      <c r="IH67" s="248"/>
      <c r="II67" s="248"/>
      <c r="IJ67" s="248"/>
      <c r="IK67" s="248"/>
      <c r="IL67" s="248"/>
      <c r="IM67" s="248"/>
      <c r="IN67" s="248"/>
      <c r="IO67" s="248"/>
      <c r="IP67" s="248"/>
      <c r="IQ67" s="248"/>
      <c r="IR67" s="248"/>
      <c r="IS67" s="248"/>
      <c r="IT67" s="248"/>
      <c r="IU67" s="248"/>
      <c r="IV67" s="248"/>
      <c r="IW67" s="248"/>
      <c r="IX67" s="248"/>
      <c r="IY67" s="248"/>
      <c r="IZ67" s="248"/>
      <c r="JA67" s="248"/>
      <c r="JB67" s="248"/>
      <c r="JC67" s="248"/>
      <c r="JD67" s="248"/>
      <c r="JE67" s="248"/>
      <c r="JF67" s="248"/>
      <c r="JG67" s="248"/>
      <c r="JH67" s="248"/>
      <c r="JI67" s="248"/>
      <c r="JJ67" s="248"/>
      <c r="JK67" s="248"/>
      <c r="JL67" s="248"/>
      <c r="JM67" s="248"/>
      <c r="JN67" s="248"/>
      <c r="JO67" s="248"/>
      <c r="JP67" s="248"/>
      <c r="JQ67" s="248"/>
      <c r="JR67" s="248"/>
      <c r="JS67" s="248"/>
      <c r="JT67" s="248"/>
      <c r="JU67" s="248"/>
      <c r="JV67" s="248"/>
      <c r="JW67" s="248"/>
      <c r="JX67" s="248"/>
      <c r="JY67" s="248"/>
      <c r="JZ67" s="248"/>
      <c r="KA67" s="248"/>
      <c r="KB67" s="248"/>
      <c r="KC67" s="248"/>
      <c r="KD67" s="248"/>
      <c r="KE67" s="248"/>
      <c r="KF67" s="248"/>
      <c r="KG67" s="248"/>
      <c r="KH67" s="248"/>
      <c r="KI67" s="248"/>
      <c r="KJ67" s="248"/>
      <c r="KK67" s="248"/>
      <c r="KL67" s="248"/>
      <c r="KM67" s="248"/>
      <c r="KN67" s="248"/>
      <c r="KO67" s="248"/>
      <c r="KP67" s="248"/>
      <c r="KQ67" s="248"/>
      <c r="KR67" s="248"/>
      <c r="KS67" s="248"/>
      <c r="KT67" s="248"/>
      <c r="KU67" s="248"/>
      <c r="KV67" s="248"/>
      <c r="KW67" s="248"/>
      <c r="KX67" s="248"/>
      <c r="KY67" s="248"/>
      <c r="KZ67" s="248"/>
      <c r="LA67" s="248"/>
      <c r="LB67" s="248"/>
      <c r="LC67" s="248"/>
      <c r="LD67" s="248"/>
      <c r="LE67" s="248"/>
      <c r="LF67" s="248"/>
      <c r="LG67" s="248"/>
      <c r="LH67" s="248"/>
      <c r="LI67" s="248"/>
      <c r="LJ67" s="248"/>
      <c r="LK67" s="248"/>
      <c r="LL67" s="248"/>
      <c r="LM67" s="248"/>
      <c r="LN67" s="248"/>
      <c r="LO67" s="248"/>
      <c r="LP67" s="248"/>
      <c r="LQ67" s="248"/>
      <c r="LR67" s="248"/>
      <c r="LS67" s="248"/>
      <c r="LT67" s="248"/>
      <c r="LU67" s="248"/>
      <c r="LV67" s="248"/>
      <c r="LW67" s="248"/>
      <c r="LX67" s="248"/>
      <c r="LY67" s="248"/>
      <c r="LZ67" s="248"/>
      <c r="MA67" s="248"/>
      <c r="MB67" s="248"/>
      <c r="MC67" s="248"/>
      <c r="MD67" s="248"/>
      <c r="ME67" s="248"/>
      <c r="MF67" s="248"/>
      <c r="MG67" s="248"/>
      <c r="MH67" s="248"/>
      <c r="MI67" s="248"/>
      <c r="MJ67" s="248"/>
      <c r="MK67" s="248"/>
      <c r="ML67" s="248"/>
      <c r="MM67" s="248"/>
      <c r="MN67" s="248"/>
      <c r="MO67" s="248"/>
      <c r="MP67" s="248"/>
      <c r="MQ67" s="248"/>
      <c r="MR67" s="248"/>
      <c r="MS67" s="248"/>
      <c r="MT67" s="248"/>
      <c r="MU67" s="248"/>
      <c r="MV67" s="248"/>
      <c r="MW67" s="248"/>
      <c r="MX67" s="248"/>
      <c r="MY67" s="248"/>
      <c r="MZ67" s="248"/>
      <c r="NA67" s="248"/>
      <c r="NB67" s="248"/>
      <c r="NC67" s="248"/>
      <c r="ND67" s="248"/>
      <c r="NE67" s="248"/>
      <c r="NF67" s="248"/>
      <c r="NG67" s="248"/>
      <c r="NH67" s="248"/>
      <c r="NI67" s="248"/>
      <c r="NJ67" s="248"/>
      <c r="NK67" s="248"/>
      <c r="NL67" s="248"/>
      <c r="NM67" s="248"/>
      <c r="NN67" s="248"/>
      <c r="NO67" s="248"/>
      <c r="NP67" s="248"/>
      <c r="NQ67" s="248"/>
      <c r="NR67" s="248"/>
      <c r="NS67" s="248"/>
      <c r="NT67" s="248"/>
      <c r="NU67" s="248"/>
      <c r="NV67" s="248"/>
      <c r="NW67" s="248"/>
      <c r="NX67" s="248"/>
      <c r="NY67" s="248"/>
      <c r="NZ67" s="248"/>
      <c r="OA67" s="248"/>
      <c r="OB67" s="248"/>
      <c r="OC67" s="248"/>
      <c r="OD67" s="248"/>
      <c r="OE67" s="248"/>
      <c r="OF67" s="248"/>
      <c r="OG67" s="248"/>
      <c r="OH67" s="248"/>
      <c r="OI67" s="248"/>
      <c r="OJ67" s="248"/>
      <c r="OK67" s="248"/>
      <c r="OL67" s="248"/>
      <c r="OM67" s="248"/>
      <c r="ON67" s="248"/>
      <c r="OO67" s="248"/>
      <c r="OP67" s="248"/>
      <c r="OQ67" s="248"/>
      <c r="OR67" s="248"/>
      <c r="OS67" s="248"/>
      <c r="OT67" s="248"/>
      <c r="OU67" s="248"/>
      <c r="OV67" s="248"/>
      <c r="OW67" s="248"/>
      <c r="OX67" s="248"/>
      <c r="OY67" s="248"/>
      <c r="OZ67" s="248"/>
      <c r="PA67" s="248"/>
      <c r="PB67" s="248"/>
      <c r="PC67" s="248"/>
      <c r="PD67" s="248"/>
      <c r="PE67" s="248"/>
      <c r="PF67" s="248"/>
      <c r="PG67" s="248"/>
      <c r="PH67" s="248"/>
      <c r="PI67" s="248"/>
      <c r="PJ67" s="248"/>
      <c r="PK67" s="248"/>
      <c r="PL67" s="248"/>
      <c r="PM67" s="248"/>
      <c r="PN67" s="248"/>
      <c r="PO67" s="248"/>
      <c r="PP67" s="248"/>
      <c r="PQ67" s="248"/>
      <c r="PR67" s="248"/>
      <c r="PS67" s="248"/>
      <c r="PT67" s="248"/>
      <c r="PU67" s="248"/>
      <c r="PV67" s="248"/>
      <c r="PW67" s="248"/>
      <c r="PX67" s="248"/>
      <c r="PY67" s="248"/>
      <c r="PZ67" s="248"/>
      <c r="QA67" s="248"/>
      <c r="QB67" s="248"/>
      <c r="QC67" s="248"/>
      <c r="QD67" s="248"/>
      <c r="QE67" s="248"/>
      <c r="QF67" s="248"/>
      <c r="QG67" s="248"/>
      <c r="QH67" s="248"/>
      <c r="QI67" s="248"/>
      <c r="QJ67" s="248"/>
      <c r="QK67" s="248"/>
      <c r="QL67" s="248"/>
      <c r="QM67" s="248"/>
      <c r="QN67" s="248"/>
      <c r="QO67" s="248"/>
      <c r="QP67" s="248"/>
      <c r="QQ67" s="248"/>
      <c r="QR67" s="248"/>
      <c r="QS67" s="248"/>
      <c r="QT67" s="248"/>
      <c r="QU67" s="248"/>
      <c r="QV67" s="248"/>
      <c r="QW67" s="248"/>
      <c r="QX67" s="248"/>
      <c r="QY67" s="248"/>
      <c r="QZ67" s="248"/>
      <c r="RA67" s="248"/>
      <c r="RB67" s="248"/>
      <c r="RC67" s="248"/>
      <c r="RD67" s="248"/>
      <c r="RE67" s="248"/>
      <c r="RF67" s="248"/>
      <c r="RG67" s="248"/>
      <c r="RH67" s="248"/>
      <c r="RI67" s="248"/>
      <c r="RJ67" s="248"/>
      <c r="RK67" s="248"/>
      <c r="RL67" s="248"/>
      <c r="RM67" s="248"/>
      <c r="RN67" s="248"/>
      <c r="RO67" s="248"/>
      <c r="RP67" s="248"/>
      <c r="RQ67" s="248"/>
      <c r="RR67" s="248"/>
      <c r="RS67" s="248"/>
      <c r="RT67" s="248"/>
      <c r="RU67" s="248"/>
      <c r="RV67" s="248"/>
      <c r="RW67" s="248"/>
      <c r="RX67" s="248"/>
      <c r="RY67" s="248"/>
      <c r="RZ67" s="248"/>
      <c r="SA67" s="248"/>
      <c r="SB67" s="248"/>
      <c r="SC67" s="248"/>
      <c r="SD67" s="248"/>
      <c r="SE67" s="248"/>
      <c r="SF67" s="248"/>
      <c r="SG67" s="248"/>
      <c r="SH67" s="248"/>
      <c r="SI67" s="248"/>
      <c r="SJ67" s="248"/>
      <c r="SK67" s="248"/>
      <c r="SL67" s="248"/>
      <c r="SM67" s="248"/>
      <c r="SN67" s="248"/>
      <c r="SO67" s="248"/>
      <c r="SP67" s="248"/>
      <c r="SQ67" s="248"/>
      <c r="SR67" s="248"/>
      <c r="SS67" s="248"/>
      <c r="ST67" s="248"/>
      <c r="SU67" s="248"/>
      <c r="SV67" s="248"/>
      <c r="SW67" s="248"/>
      <c r="SX67" s="248"/>
      <c r="SY67" s="248"/>
      <c r="SZ67" s="248"/>
      <c r="TA67" s="248"/>
      <c r="TB67" s="248"/>
      <c r="TC67" s="248"/>
      <c r="TD67" s="248"/>
      <c r="TE67" s="248"/>
      <c r="TF67" s="248"/>
      <c r="TG67" s="248"/>
      <c r="TH67" s="248"/>
      <c r="TI67" s="248"/>
      <c r="TJ67" s="248"/>
    </row>
    <row r="68" spans="1:530" x14ac:dyDescent="0.3">
      <c r="A68" s="152" t="s">
        <v>39</v>
      </c>
      <c r="B68" s="95" t="s">
        <v>55</v>
      </c>
      <c r="C68" s="191">
        <v>58.3</v>
      </c>
      <c r="D68" s="192">
        <v>61.9</v>
      </c>
      <c r="E68" s="192">
        <v>54.2</v>
      </c>
      <c r="F68" s="193">
        <v>66.7</v>
      </c>
      <c r="G68" s="67">
        <v>100</v>
      </c>
      <c r="H68" s="67">
        <v>100</v>
      </c>
      <c r="I68" s="67">
        <v>100</v>
      </c>
      <c r="J68" s="67">
        <v>100</v>
      </c>
      <c r="K68" s="191">
        <v>100</v>
      </c>
      <c r="L68" s="192">
        <v>100</v>
      </c>
      <c r="M68" s="192">
        <v>100</v>
      </c>
      <c r="N68" s="193">
        <v>100</v>
      </c>
      <c r="O68" s="67">
        <v>97.8</v>
      </c>
      <c r="P68" s="67">
        <v>95.2</v>
      </c>
      <c r="Q68" s="67">
        <v>100</v>
      </c>
      <c r="R68" s="67">
        <v>100</v>
      </c>
      <c r="S68" s="96">
        <v>100</v>
      </c>
      <c r="T68" s="67">
        <v>100</v>
      </c>
      <c r="U68" s="67">
        <v>100</v>
      </c>
      <c r="V68" s="67">
        <v>100</v>
      </c>
      <c r="W68" s="100" t="s">
        <v>147</v>
      </c>
      <c r="X68" s="104">
        <v>100</v>
      </c>
      <c r="Y68" s="105">
        <v>100</v>
      </c>
      <c r="Z68" s="105">
        <v>100</v>
      </c>
      <c r="AA68" s="105">
        <v>100</v>
      </c>
      <c r="AB68" s="122" t="s">
        <v>147</v>
      </c>
      <c r="AC68" s="104">
        <v>100</v>
      </c>
      <c r="AD68" s="133">
        <v>100</v>
      </c>
      <c r="AE68" s="133">
        <v>100</v>
      </c>
      <c r="AF68" s="133">
        <v>100</v>
      </c>
      <c r="AG68" s="100" t="s">
        <v>147</v>
      </c>
    </row>
    <row r="69" spans="1:530" s="94" customFormat="1" x14ac:dyDescent="0.3">
      <c r="A69" s="183" t="s">
        <v>39</v>
      </c>
      <c r="B69" s="84" t="s">
        <v>56</v>
      </c>
      <c r="C69" s="101">
        <v>17.899999999999999</v>
      </c>
      <c r="D69" s="86">
        <v>15.4</v>
      </c>
      <c r="E69" s="86">
        <v>23.1</v>
      </c>
      <c r="F69" s="87">
        <v>0</v>
      </c>
      <c r="G69" s="86">
        <v>54.3</v>
      </c>
      <c r="H69" s="86">
        <v>48</v>
      </c>
      <c r="I69" s="86">
        <v>64</v>
      </c>
      <c r="J69" s="86">
        <v>33</v>
      </c>
      <c r="K69" s="101">
        <v>82.6</v>
      </c>
      <c r="L69" s="86">
        <v>90.476190476190482</v>
      </c>
      <c r="M69" s="86">
        <v>81.818181818181827</v>
      </c>
      <c r="N69" s="90">
        <v>33.333333333333329</v>
      </c>
      <c r="O69" s="86">
        <v>62.2</v>
      </c>
      <c r="P69" s="86">
        <v>85</v>
      </c>
      <c r="Q69" s="86">
        <v>45.5</v>
      </c>
      <c r="R69" s="86">
        <v>33.299999999999997</v>
      </c>
      <c r="S69" s="101">
        <v>80</v>
      </c>
      <c r="T69" s="86">
        <v>85</v>
      </c>
      <c r="U69" s="86">
        <v>86.4</v>
      </c>
      <c r="V69" s="86">
        <v>0</v>
      </c>
      <c r="W69" s="90" t="s">
        <v>147</v>
      </c>
      <c r="X69" s="102">
        <v>73.469387755102048</v>
      </c>
      <c r="Y69" s="107">
        <v>80</v>
      </c>
      <c r="Z69" s="92">
        <v>72.727272727272734</v>
      </c>
      <c r="AA69" s="107">
        <v>0</v>
      </c>
      <c r="AB69" s="89" t="s">
        <v>147</v>
      </c>
      <c r="AC69" s="102">
        <v>85.4</v>
      </c>
      <c r="AD69" s="234">
        <v>95.8</v>
      </c>
      <c r="AE69" s="89">
        <v>72.7</v>
      </c>
      <c r="AF69" s="234">
        <v>100</v>
      </c>
      <c r="AG69" s="90" t="s">
        <v>147</v>
      </c>
      <c r="AH69" s="248"/>
      <c r="AI69" s="248"/>
      <c r="AJ69" s="248"/>
      <c r="AK69" s="248"/>
      <c r="AL69" s="248"/>
      <c r="AM69" s="248"/>
      <c r="AN69" s="248"/>
      <c r="AO69" s="248"/>
      <c r="AP69" s="248"/>
      <c r="AQ69" s="248"/>
      <c r="AR69" s="248"/>
      <c r="AS69" s="248"/>
      <c r="AT69" s="248"/>
      <c r="AU69" s="248"/>
      <c r="AV69" s="248"/>
      <c r="AW69" s="248"/>
      <c r="AX69" s="248"/>
      <c r="AY69" s="248"/>
      <c r="AZ69" s="248"/>
      <c r="BA69" s="248"/>
      <c r="BB69" s="248"/>
      <c r="BC69" s="248"/>
      <c r="BD69" s="248"/>
      <c r="BE69" s="248"/>
      <c r="BF69" s="248"/>
      <c r="BG69" s="248"/>
      <c r="BH69" s="248"/>
      <c r="BI69" s="248"/>
      <c r="BJ69" s="248"/>
      <c r="BK69" s="248"/>
      <c r="BL69" s="248"/>
      <c r="BM69" s="248"/>
      <c r="BN69" s="248"/>
      <c r="BO69" s="248"/>
      <c r="BP69" s="248"/>
      <c r="BQ69" s="248"/>
      <c r="BR69" s="248"/>
      <c r="BS69" s="248"/>
      <c r="BT69" s="248"/>
      <c r="BU69" s="248"/>
      <c r="BV69" s="248"/>
      <c r="BW69" s="248"/>
      <c r="BX69" s="248"/>
      <c r="BY69" s="248"/>
      <c r="BZ69" s="248"/>
      <c r="CA69" s="248"/>
      <c r="CB69" s="248"/>
      <c r="CC69" s="248"/>
      <c r="CD69" s="248"/>
      <c r="CE69" s="248"/>
      <c r="CF69" s="248"/>
      <c r="CG69" s="248"/>
      <c r="CH69" s="248"/>
      <c r="CI69" s="248"/>
      <c r="CJ69" s="248"/>
      <c r="CK69" s="248"/>
      <c r="CL69" s="248"/>
      <c r="CM69" s="248"/>
      <c r="CN69" s="248"/>
      <c r="CO69" s="248"/>
      <c r="CP69" s="248"/>
      <c r="CQ69" s="248"/>
      <c r="CR69" s="248"/>
      <c r="CS69" s="248"/>
      <c r="CT69" s="248"/>
      <c r="CU69" s="248"/>
      <c r="CV69" s="248"/>
      <c r="CW69" s="248"/>
      <c r="CX69" s="248"/>
      <c r="CY69" s="248"/>
      <c r="CZ69" s="248"/>
      <c r="DA69" s="248"/>
      <c r="DB69" s="248"/>
      <c r="DC69" s="248"/>
      <c r="DD69" s="248"/>
      <c r="DE69" s="248"/>
      <c r="DF69" s="248"/>
      <c r="DG69" s="248"/>
      <c r="DH69" s="248"/>
      <c r="DI69" s="248"/>
      <c r="DJ69" s="248"/>
      <c r="DK69" s="248"/>
      <c r="DL69" s="248"/>
      <c r="DM69" s="248"/>
      <c r="DN69" s="248"/>
      <c r="DO69" s="248"/>
      <c r="DP69" s="248"/>
      <c r="DQ69" s="248"/>
      <c r="DR69" s="248"/>
      <c r="DS69" s="248"/>
      <c r="DT69" s="248"/>
      <c r="DU69" s="248"/>
      <c r="DV69" s="248"/>
      <c r="DW69" s="248"/>
      <c r="DX69" s="248"/>
      <c r="DY69" s="248"/>
      <c r="DZ69" s="248"/>
      <c r="EA69" s="248"/>
      <c r="EB69" s="248"/>
      <c r="EC69" s="248"/>
      <c r="ED69" s="248"/>
      <c r="EE69" s="248"/>
      <c r="EF69" s="248"/>
      <c r="EG69" s="248"/>
      <c r="EH69" s="248"/>
      <c r="EI69" s="248"/>
      <c r="EJ69" s="248"/>
      <c r="EK69" s="248"/>
      <c r="EL69" s="248"/>
      <c r="EM69" s="248"/>
      <c r="EN69" s="248"/>
      <c r="EO69" s="248"/>
      <c r="EP69" s="248"/>
      <c r="EQ69" s="248"/>
      <c r="ER69" s="248"/>
      <c r="ES69" s="248"/>
      <c r="ET69" s="248"/>
      <c r="EU69" s="248"/>
      <c r="EV69" s="248"/>
      <c r="EW69" s="248"/>
      <c r="EX69" s="248"/>
      <c r="EY69" s="248"/>
      <c r="EZ69" s="248"/>
      <c r="FA69" s="248"/>
      <c r="FB69" s="248"/>
      <c r="FC69" s="248"/>
      <c r="FD69" s="248"/>
      <c r="FE69" s="248"/>
      <c r="FF69" s="248"/>
      <c r="FG69" s="248"/>
      <c r="FH69" s="248"/>
      <c r="FI69" s="248"/>
      <c r="FJ69" s="248"/>
      <c r="FK69" s="248"/>
      <c r="FL69" s="248"/>
      <c r="FM69" s="248"/>
      <c r="FN69" s="248"/>
      <c r="FO69" s="248"/>
      <c r="FP69" s="248"/>
      <c r="FQ69" s="248"/>
      <c r="FR69" s="248"/>
      <c r="FS69" s="248"/>
      <c r="FT69" s="248"/>
      <c r="FU69" s="248"/>
      <c r="FV69" s="248"/>
      <c r="FW69" s="248"/>
      <c r="FX69" s="248"/>
      <c r="FY69" s="248"/>
      <c r="FZ69" s="248"/>
      <c r="GA69" s="248"/>
      <c r="GB69" s="248"/>
      <c r="GC69" s="248"/>
      <c r="GD69" s="248"/>
      <c r="GE69" s="248"/>
      <c r="GF69" s="248"/>
      <c r="GG69" s="248"/>
      <c r="GH69" s="248"/>
      <c r="GI69" s="248"/>
      <c r="GJ69" s="248"/>
      <c r="GK69" s="248"/>
      <c r="GL69" s="248"/>
      <c r="GM69" s="248"/>
      <c r="GN69" s="248"/>
      <c r="GO69" s="248"/>
      <c r="GP69" s="248"/>
      <c r="GQ69" s="248"/>
      <c r="GR69" s="248"/>
      <c r="GS69" s="248"/>
      <c r="GT69" s="248"/>
      <c r="GU69" s="248"/>
      <c r="GV69" s="248"/>
      <c r="GW69" s="248"/>
      <c r="GX69" s="248"/>
      <c r="GY69" s="248"/>
      <c r="GZ69" s="248"/>
      <c r="HA69" s="248"/>
      <c r="HB69" s="248"/>
      <c r="HC69" s="248"/>
      <c r="HD69" s="248"/>
      <c r="HE69" s="248"/>
      <c r="HF69" s="248"/>
      <c r="HG69" s="248"/>
      <c r="HH69" s="248"/>
      <c r="HI69" s="248"/>
      <c r="HJ69" s="248"/>
      <c r="HK69" s="248"/>
      <c r="HL69" s="248"/>
      <c r="HM69" s="248"/>
      <c r="HN69" s="248"/>
      <c r="HO69" s="248"/>
      <c r="HP69" s="248"/>
      <c r="HQ69" s="248"/>
      <c r="HR69" s="248"/>
      <c r="HS69" s="248"/>
      <c r="HT69" s="248"/>
      <c r="HU69" s="248"/>
      <c r="HV69" s="248"/>
      <c r="HW69" s="248"/>
      <c r="HX69" s="248"/>
      <c r="HY69" s="248"/>
      <c r="HZ69" s="248"/>
      <c r="IA69" s="248"/>
      <c r="IB69" s="248"/>
      <c r="IC69" s="248"/>
      <c r="ID69" s="248"/>
      <c r="IE69" s="248"/>
      <c r="IF69" s="248"/>
      <c r="IG69" s="248"/>
      <c r="IH69" s="248"/>
      <c r="II69" s="248"/>
      <c r="IJ69" s="248"/>
      <c r="IK69" s="248"/>
      <c r="IL69" s="248"/>
      <c r="IM69" s="248"/>
      <c r="IN69" s="248"/>
      <c r="IO69" s="248"/>
      <c r="IP69" s="248"/>
      <c r="IQ69" s="248"/>
      <c r="IR69" s="248"/>
      <c r="IS69" s="248"/>
      <c r="IT69" s="248"/>
      <c r="IU69" s="248"/>
      <c r="IV69" s="248"/>
      <c r="IW69" s="248"/>
      <c r="IX69" s="248"/>
      <c r="IY69" s="248"/>
      <c r="IZ69" s="248"/>
      <c r="JA69" s="248"/>
      <c r="JB69" s="248"/>
      <c r="JC69" s="248"/>
      <c r="JD69" s="248"/>
      <c r="JE69" s="248"/>
      <c r="JF69" s="248"/>
      <c r="JG69" s="248"/>
      <c r="JH69" s="248"/>
      <c r="JI69" s="248"/>
      <c r="JJ69" s="248"/>
      <c r="JK69" s="248"/>
      <c r="JL69" s="248"/>
      <c r="JM69" s="248"/>
      <c r="JN69" s="248"/>
      <c r="JO69" s="248"/>
      <c r="JP69" s="248"/>
      <c r="JQ69" s="248"/>
      <c r="JR69" s="248"/>
      <c r="JS69" s="248"/>
      <c r="JT69" s="248"/>
      <c r="JU69" s="248"/>
      <c r="JV69" s="248"/>
      <c r="JW69" s="248"/>
      <c r="JX69" s="248"/>
      <c r="JY69" s="248"/>
      <c r="JZ69" s="248"/>
      <c r="KA69" s="248"/>
      <c r="KB69" s="248"/>
      <c r="KC69" s="248"/>
      <c r="KD69" s="248"/>
      <c r="KE69" s="248"/>
      <c r="KF69" s="248"/>
      <c r="KG69" s="248"/>
      <c r="KH69" s="248"/>
      <c r="KI69" s="248"/>
      <c r="KJ69" s="248"/>
      <c r="KK69" s="248"/>
      <c r="KL69" s="248"/>
      <c r="KM69" s="248"/>
      <c r="KN69" s="248"/>
      <c r="KO69" s="248"/>
      <c r="KP69" s="248"/>
      <c r="KQ69" s="248"/>
      <c r="KR69" s="248"/>
      <c r="KS69" s="248"/>
      <c r="KT69" s="248"/>
      <c r="KU69" s="248"/>
      <c r="KV69" s="248"/>
      <c r="KW69" s="248"/>
      <c r="KX69" s="248"/>
      <c r="KY69" s="248"/>
      <c r="KZ69" s="248"/>
      <c r="LA69" s="248"/>
      <c r="LB69" s="248"/>
      <c r="LC69" s="248"/>
      <c r="LD69" s="248"/>
      <c r="LE69" s="248"/>
      <c r="LF69" s="248"/>
      <c r="LG69" s="248"/>
      <c r="LH69" s="248"/>
      <c r="LI69" s="248"/>
      <c r="LJ69" s="248"/>
      <c r="LK69" s="248"/>
      <c r="LL69" s="248"/>
      <c r="LM69" s="248"/>
      <c r="LN69" s="248"/>
      <c r="LO69" s="248"/>
      <c r="LP69" s="248"/>
      <c r="LQ69" s="248"/>
      <c r="LR69" s="248"/>
      <c r="LS69" s="248"/>
      <c r="LT69" s="248"/>
      <c r="LU69" s="248"/>
      <c r="LV69" s="248"/>
      <c r="LW69" s="248"/>
      <c r="LX69" s="248"/>
      <c r="LY69" s="248"/>
      <c r="LZ69" s="248"/>
      <c r="MA69" s="248"/>
      <c r="MB69" s="248"/>
      <c r="MC69" s="248"/>
      <c r="MD69" s="248"/>
      <c r="ME69" s="248"/>
      <c r="MF69" s="248"/>
      <c r="MG69" s="248"/>
      <c r="MH69" s="248"/>
      <c r="MI69" s="248"/>
      <c r="MJ69" s="248"/>
      <c r="MK69" s="248"/>
      <c r="ML69" s="248"/>
      <c r="MM69" s="248"/>
      <c r="MN69" s="248"/>
      <c r="MO69" s="248"/>
      <c r="MP69" s="248"/>
      <c r="MQ69" s="248"/>
      <c r="MR69" s="248"/>
      <c r="MS69" s="248"/>
      <c r="MT69" s="248"/>
      <c r="MU69" s="248"/>
      <c r="MV69" s="248"/>
      <c r="MW69" s="248"/>
      <c r="MX69" s="248"/>
      <c r="MY69" s="248"/>
      <c r="MZ69" s="248"/>
      <c r="NA69" s="248"/>
      <c r="NB69" s="248"/>
      <c r="NC69" s="248"/>
      <c r="ND69" s="248"/>
      <c r="NE69" s="248"/>
      <c r="NF69" s="248"/>
      <c r="NG69" s="248"/>
      <c r="NH69" s="248"/>
      <c r="NI69" s="248"/>
      <c r="NJ69" s="248"/>
      <c r="NK69" s="248"/>
      <c r="NL69" s="248"/>
      <c r="NM69" s="248"/>
      <c r="NN69" s="248"/>
      <c r="NO69" s="248"/>
      <c r="NP69" s="248"/>
      <c r="NQ69" s="248"/>
      <c r="NR69" s="248"/>
      <c r="NS69" s="248"/>
      <c r="NT69" s="248"/>
      <c r="NU69" s="248"/>
      <c r="NV69" s="248"/>
      <c r="NW69" s="248"/>
      <c r="NX69" s="248"/>
      <c r="NY69" s="248"/>
      <c r="NZ69" s="248"/>
      <c r="OA69" s="248"/>
      <c r="OB69" s="248"/>
      <c r="OC69" s="248"/>
      <c r="OD69" s="248"/>
      <c r="OE69" s="248"/>
      <c r="OF69" s="248"/>
      <c r="OG69" s="248"/>
      <c r="OH69" s="248"/>
      <c r="OI69" s="248"/>
      <c r="OJ69" s="248"/>
      <c r="OK69" s="248"/>
      <c r="OL69" s="248"/>
      <c r="OM69" s="248"/>
      <c r="ON69" s="248"/>
      <c r="OO69" s="248"/>
      <c r="OP69" s="248"/>
      <c r="OQ69" s="248"/>
      <c r="OR69" s="248"/>
      <c r="OS69" s="248"/>
      <c r="OT69" s="248"/>
      <c r="OU69" s="248"/>
      <c r="OV69" s="248"/>
      <c r="OW69" s="248"/>
      <c r="OX69" s="248"/>
      <c r="OY69" s="248"/>
      <c r="OZ69" s="248"/>
      <c r="PA69" s="248"/>
      <c r="PB69" s="248"/>
      <c r="PC69" s="248"/>
      <c r="PD69" s="248"/>
      <c r="PE69" s="248"/>
      <c r="PF69" s="248"/>
      <c r="PG69" s="248"/>
      <c r="PH69" s="248"/>
      <c r="PI69" s="248"/>
      <c r="PJ69" s="248"/>
      <c r="PK69" s="248"/>
      <c r="PL69" s="248"/>
      <c r="PM69" s="248"/>
      <c r="PN69" s="248"/>
      <c r="PO69" s="248"/>
      <c r="PP69" s="248"/>
      <c r="PQ69" s="248"/>
      <c r="PR69" s="248"/>
      <c r="PS69" s="248"/>
      <c r="PT69" s="248"/>
      <c r="PU69" s="248"/>
      <c r="PV69" s="248"/>
      <c r="PW69" s="248"/>
      <c r="PX69" s="248"/>
      <c r="PY69" s="248"/>
      <c r="PZ69" s="248"/>
      <c r="QA69" s="248"/>
      <c r="QB69" s="248"/>
      <c r="QC69" s="248"/>
      <c r="QD69" s="248"/>
      <c r="QE69" s="248"/>
      <c r="QF69" s="248"/>
      <c r="QG69" s="248"/>
      <c r="QH69" s="248"/>
      <c r="QI69" s="248"/>
      <c r="QJ69" s="248"/>
      <c r="QK69" s="248"/>
      <c r="QL69" s="248"/>
      <c r="QM69" s="248"/>
      <c r="QN69" s="248"/>
      <c r="QO69" s="248"/>
      <c r="QP69" s="248"/>
      <c r="QQ69" s="248"/>
      <c r="QR69" s="248"/>
      <c r="QS69" s="248"/>
      <c r="QT69" s="248"/>
      <c r="QU69" s="248"/>
      <c r="QV69" s="248"/>
      <c r="QW69" s="248"/>
      <c r="QX69" s="248"/>
      <c r="QY69" s="248"/>
      <c r="QZ69" s="248"/>
      <c r="RA69" s="248"/>
      <c r="RB69" s="248"/>
      <c r="RC69" s="248"/>
      <c r="RD69" s="248"/>
      <c r="RE69" s="248"/>
      <c r="RF69" s="248"/>
      <c r="RG69" s="248"/>
      <c r="RH69" s="248"/>
      <c r="RI69" s="248"/>
      <c r="RJ69" s="248"/>
      <c r="RK69" s="248"/>
      <c r="RL69" s="248"/>
      <c r="RM69" s="248"/>
      <c r="RN69" s="248"/>
      <c r="RO69" s="248"/>
      <c r="RP69" s="248"/>
      <c r="RQ69" s="248"/>
      <c r="RR69" s="248"/>
      <c r="RS69" s="248"/>
      <c r="RT69" s="248"/>
      <c r="RU69" s="248"/>
      <c r="RV69" s="248"/>
      <c r="RW69" s="248"/>
      <c r="RX69" s="248"/>
      <c r="RY69" s="248"/>
      <c r="RZ69" s="248"/>
      <c r="SA69" s="248"/>
      <c r="SB69" s="248"/>
      <c r="SC69" s="248"/>
      <c r="SD69" s="248"/>
      <c r="SE69" s="248"/>
      <c r="SF69" s="248"/>
      <c r="SG69" s="248"/>
      <c r="SH69" s="248"/>
      <c r="SI69" s="248"/>
      <c r="SJ69" s="248"/>
      <c r="SK69" s="248"/>
      <c r="SL69" s="248"/>
      <c r="SM69" s="248"/>
      <c r="SN69" s="248"/>
      <c r="SO69" s="248"/>
      <c r="SP69" s="248"/>
      <c r="SQ69" s="248"/>
      <c r="SR69" s="248"/>
      <c r="SS69" s="248"/>
      <c r="ST69" s="248"/>
      <c r="SU69" s="248"/>
      <c r="SV69" s="248"/>
      <c r="SW69" s="248"/>
      <c r="SX69" s="248"/>
      <c r="SY69" s="248"/>
      <c r="SZ69" s="248"/>
      <c r="TA69" s="248"/>
      <c r="TB69" s="248"/>
      <c r="TC69" s="248"/>
      <c r="TD69" s="248"/>
      <c r="TE69" s="248"/>
      <c r="TF69" s="248"/>
      <c r="TG69" s="248"/>
      <c r="TH69" s="248"/>
      <c r="TI69" s="248"/>
      <c r="TJ69" s="248"/>
    </row>
    <row r="70" spans="1:530" x14ac:dyDescent="0.3">
      <c r="A70" s="152" t="s">
        <v>40</v>
      </c>
      <c r="B70" s="95" t="s">
        <v>55</v>
      </c>
      <c r="C70" s="191">
        <v>98.2</v>
      </c>
      <c r="D70" s="192">
        <v>100</v>
      </c>
      <c r="E70" s="192">
        <v>100</v>
      </c>
      <c r="F70" s="193">
        <v>66.7</v>
      </c>
      <c r="G70" s="67">
        <v>91.1</v>
      </c>
      <c r="H70" s="67">
        <v>93</v>
      </c>
      <c r="I70" s="67">
        <v>90</v>
      </c>
      <c r="J70" s="67">
        <v>100</v>
      </c>
      <c r="K70" s="191">
        <v>96.3</v>
      </c>
      <c r="L70" s="192">
        <v>100</v>
      </c>
      <c r="M70" s="192">
        <v>95</v>
      </c>
      <c r="N70" s="193">
        <v>100</v>
      </c>
      <c r="O70" s="67">
        <v>96.3</v>
      </c>
      <c r="P70" s="67">
        <v>100</v>
      </c>
      <c r="Q70" s="67">
        <v>95</v>
      </c>
      <c r="R70" s="67">
        <v>100</v>
      </c>
      <c r="S70" s="96">
        <v>100</v>
      </c>
      <c r="T70" s="67">
        <v>100</v>
      </c>
      <c r="U70" s="67">
        <v>100</v>
      </c>
      <c r="V70" s="67">
        <v>100</v>
      </c>
      <c r="W70" s="100" t="s">
        <v>147</v>
      </c>
      <c r="X70" s="104">
        <v>100</v>
      </c>
      <c r="Y70" s="105">
        <v>100</v>
      </c>
      <c r="Z70" s="105">
        <v>100</v>
      </c>
      <c r="AA70" s="105">
        <v>100</v>
      </c>
      <c r="AB70" s="122" t="s">
        <v>147</v>
      </c>
      <c r="AC70" s="104">
        <v>100</v>
      </c>
      <c r="AD70" s="133">
        <v>100</v>
      </c>
      <c r="AE70" s="133">
        <v>100</v>
      </c>
      <c r="AF70" s="133">
        <v>100</v>
      </c>
      <c r="AG70" s="100" t="s">
        <v>147</v>
      </c>
    </row>
    <row r="71" spans="1:530" s="94" customFormat="1" x14ac:dyDescent="0.3">
      <c r="A71" s="183" t="s">
        <v>40</v>
      </c>
      <c r="B71" s="84" t="s">
        <v>56</v>
      </c>
      <c r="C71" s="101">
        <v>98.2</v>
      </c>
      <c r="D71" s="86">
        <v>92.3</v>
      </c>
      <c r="E71" s="86">
        <v>100</v>
      </c>
      <c r="F71" s="87">
        <v>100</v>
      </c>
      <c r="G71" s="86">
        <v>43.1</v>
      </c>
      <c r="H71" s="86">
        <v>85</v>
      </c>
      <c r="I71" s="86">
        <v>30</v>
      </c>
      <c r="J71" s="86">
        <v>0</v>
      </c>
      <c r="K71" s="101">
        <v>73.099999999999994</v>
      </c>
      <c r="L71" s="86">
        <v>92.307692307692307</v>
      </c>
      <c r="M71" s="86">
        <v>65.789473684210535</v>
      </c>
      <c r="N71" s="87">
        <v>100</v>
      </c>
      <c r="O71" s="86">
        <v>92.3</v>
      </c>
      <c r="P71" s="86">
        <v>100</v>
      </c>
      <c r="Q71" s="86">
        <v>89.5</v>
      </c>
      <c r="R71" s="86">
        <v>100</v>
      </c>
      <c r="S71" s="101">
        <v>83</v>
      </c>
      <c r="T71" s="86">
        <v>100</v>
      </c>
      <c r="U71" s="86">
        <v>80</v>
      </c>
      <c r="V71" s="86">
        <v>0</v>
      </c>
      <c r="W71" s="90" t="s">
        <v>147</v>
      </c>
      <c r="X71" s="102">
        <v>87.719298245614027</v>
      </c>
      <c r="Y71" s="107">
        <v>100</v>
      </c>
      <c r="Z71" s="92">
        <v>81.578947368421055</v>
      </c>
      <c r="AA71" s="107">
        <v>100</v>
      </c>
      <c r="AB71" s="89" t="s">
        <v>147</v>
      </c>
      <c r="AC71" s="102">
        <v>100</v>
      </c>
      <c r="AD71" s="234">
        <v>100</v>
      </c>
      <c r="AE71" s="89">
        <v>100</v>
      </c>
      <c r="AF71" s="89">
        <v>100</v>
      </c>
      <c r="AG71" s="90" t="s">
        <v>147</v>
      </c>
      <c r="AH71" s="248"/>
      <c r="AI71" s="248"/>
      <c r="AJ71" s="248"/>
      <c r="AK71" s="248"/>
      <c r="AL71" s="248"/>
      <c r="AM71" s="248"/>
      <c r="AN71" s="248"/>
      <c r="AO71" s="248"/>
      <c r="AP71" s="248"/>
      <c r="AQ71" s="248"/>
      <c r="AR71" s="248"/>
      <c r="AS71" s="248"/>
      <c r="AT71" s="248"/>
      <c r="AU71" s="248"/>
      <c r="AV71" s="248"/>
      <c r="AW71" s="248"/>
      <c r="AX71" s="248"/>
      <c r="AY71" s="248"/>
      <c r="AZ71" s="248"/>
      <c r="BA71" s="248"/>
      <c r="BB71" s="248"/>
      <c r="BC71" s="248"/>
      <c r="BD71" s="248"/>
      <c r="BE71" s="248"/>
      <c r="BF71" s="248"/>
      <c r="BG71" s="248"/>
      <c r="BH71" s="248"/>
      <c r="BI71" s="248"/>
      <c r="BJ71" s="248"/>
      <c r="BK71" s="248"/>
      <c r="BL71" s="248"/>
      <c r="BM71" s="248"/>
      <c r="BN71" s="248"/>
      <c r="BO71" s="248"/>
      <c r="BP71" s="248"/>
      <c r="BQ71" s="248"/>
      <c r="BR71" s="248"/>
      <c r="BS71" s="248"/>
      <c r="BT71" s="248"/>
      <c r="BU71" s="248"/>
      <c r="BV71" s="248"/>
      <c r="BW71" s="248"/>
      <c r="BX71" s="248"/>
      <c r="BY71" s="248"/>
      <c r="BZ71" s="248"/>
      <c r="CA71" s="248"/>
      <c r="CB71" s="248"/>
      <c r="CC71" s="248"/>
      <c r="CD71" s="248"/>
      <c r="CE71" s="248"/>
      <c r="CF71" s="248"/>
      <c r="CG71" s="248"/>
      <c r="CH71" s="248"/>
      <c r="CI71" s="248"/>
      <c r="CJ71" s="248"/>
      <c r="CK71" s="248"/>
      <c r="CL71" s="248"/>
      <c r="CM71" s="248"/>
      <c r="CN71" s="248"/>
      <c r="CO71" s="248"/>
      <c r="CP71" s="248"/>
      <c r="CQ71" s="248"/>
      <c r="CR71" s="248"/>
      <c r="CS71" s="248"/>
      <c r="CT71" s="248"/>
      <c r="CU71" s="248"/>
      <c r="CV71" s="248"/>
      <c r="CW71" s="248"/>
      <c r="CX71" s="248"/>
      <c r="CY71" s="248"/>
      <c r="CZ71" s="248"/>
      <c r="DA71" s="248"/>
      <c r="DB71" s="248"/>
      <c r="DC71" s="248"/>
      <c r="DD71" s="248"/>
      <c r="DE71" s="248"/>
      <c r="DF71" s="248"/>
      <c r="DG71" s="248"/>
      <c r="DH71" s="248"/>
      <c r="DI71" s="248"/>
      <c r="DJ71" s="248"/>
      <c r="DK71" s="248"/>
      <c r="DL71" s="248"/>
      <c r="DM71" s="248"/>
      <c r="DN71" s="248"/>
      <c r="DO71" s="248"/>
      <c r="DP71" s="248"/>
      <c r="DQ71" s="248"/>
      <c r="DR71" s="248"/>
      <c r="DS71" s="248"/>
      <c r="DT71" s="248"/>
      <c r="DU71" s="248"/>
      <c r="DV71" s="248"/>
      <c r="DW71" s="248"/>
      <c r="DX71" s="248"/>
      <c r="DY71" s="248"/>
      <c r="DZ71" s="248"/>
      <c r="EA71" s="248"/>
      <c r="EB71" s="248"/>
      <c r="EC71" s="248"/>
      <c r="ED71" s="248"/>
      <c r="EE71" s="248"/>
      <c r="EF71" s="248"/>
      <c r="EG71" s="248"/>
      <c r="EH71" s="248"/>
      <c r="EI71" s="248"/>
      <c r="EJ71" s="248"/>
      <c r="EK71" s="248"/>
      <c r="EL71" s="248"/>
      <c r="EM71" s="248"/>
      <c r="EN71" s="248"/>
      <c r="EO71" s="248"/>
      <c r="EP71" s="248"/>
      <c r="EQ71" s="248"/>
      <c r="ER71" s="248"/>
      <c r="ES71" s="248"/>
      <c r="ET71" s="248"/>
      <c r="EU71" s="248"/>
      <c r="EV71" s="248"/>
      <c r="EW71" s="248"/>
      <c r="EX71" s="248"/>
      <c r="EY71" s="248"/>
      <c r="EZ71" s="248"/>
      <c r="FA71" s="248"/>
      <c r="FB71" s="248"/>
      <c r="FC71" s="248"/>
      <c r="FD71" s="248"/>
      <c r="FE71" s="248"/>
      <c r="FF71" s="248"/>
      <c r="FG71" s="248"/>
      <c r="FH71" s="248"/>
      <c r="FI71" s="248"/>
      <c r="FJ71" s="248"/>
      <c r="FK71" s="248"/>
      <c r="FL71" s="248"/>
      <c r="FM71" s="248"/>
      <c r="FN71" s="248"/>
      <c r="FO71" s="248"/>
      <c r="FP71" s="248"/>
      <c r="FQ71" s="248"/>
      <c r="FR71" s="248"/>
      <c r="FS71" s="248"/>
      <c r="FT71" s="248"/>
      <c r="FU71" s="248"/>
      <c r="FV71" s="248"/>
      <c r="FW71" s="248"/>
      <c r="FX71" s="248"/>
      <c r="FY71" s="248"/>
      <c r="FZ71" s="248"/>
      <c r="GA71" s="248"/>
      <c r="GB71" s="248"/>
      <c r="GC71" s="248"/>
      <c r="GD71" s="248"/>
      <c r="GE71" s="248"/>
      <c r="GF71" s="248"/>
      <c r="GG71" s="248"/>
      <c r="GH71" s="248"/>
      <c r="GI71" s="248"/>
      <c r="GJ71" s="248"/>
      <c r="GK71" s="248"/>
      <c r="GL71" s="248"/>
      <c r="GM71" s="248"/>
      <c r="GN71" s="248"/>
      <c r="GO71" s="248"/>
      <c r="GP71" s="248"/>
      <c r="GQ71" s="248"/>
      <c r="GR71" s="248"/>
      <c r="GS71" s="248"/>
      <c r="GT71" s="248"/>
      <c r="GU71" s="248"/>
      <c r="GV71" s="248"/>
      <c r="GW71" s="248"/>
      <c r="GX71" s="248"/>
      <c r="GY71" s="248"/>
      <c r="GZ71" s="248"/>
      <c r="HA71" s="248"/>
      <c r="HB71" s="248"/>
      <c r="HC71" s="248"/>
      <c r="HD71" s="248"/>
      <c r="HE71" s="248"/>
      <c r="HF71" s="248"/>
      <c r="HG71" s="248"/>
      <c r="HH71" s="248"/>
      <c r="HI71" s="248"/>
      <c r="HJ71" s="248"/>
      <c r="HK71" s="248"/>
      <c r="HL71" s="248"/>
      <c r="HM71" s="248"/>
      <c r="HN71" s="248"/>
      <c r="HO71" s="248"/>
      <c r="HP71" s="248"/>
      <c r="HQ71" s="248"/>
      <c r="HR71" s="248"/>
      <c r="HS71" s="248"/>
      <c r="HT71" s="248"/>
      <c r="HU71" s="248"/>
      <c r="HV71" s="248"/>
      <c r="HW71" s="248"/>
      <c r="HX71" s="248"/>
      <c r="HY71" s="248"/>
      <c r="HZ71" s="248"/>
      <c r="IA71" s="248"/>
      <c r="IB71" s="248"/>
      <c r="IC71" s="248"/>
      <c r="ID71" s="248"/>
      <c r="IE71" s="248"/>
      <c r="IF71" s="248"/>
      <c r="IG71" s="248"/>
      <c r="IH71" s="248"/>
      <c r="II71" s="248"/>
      <c r="IJ71" s="248"/>
      <c r="IK71" s="248"/>
      <c r="IL71" s="248"/>
      <c r="IM71" s="248"/>
      <c r="IN71" s="248"/>
      <c r="IO71" s="248"/>
      <c r="IP71" s="248"/>
      <c r="IQ71" s="248"/>
      <c r="IR71" s="248"/>
      <c r="IS71" s="248"/>
      <c r="IT71" s="248"/>
      <c r="IU71" s="248"/>
      <c r="IV71" s="248"/>
      <c r="IW71" s="248"/>
      <c r="IX71" s="248"/>
      <c r="IY71" s="248"/>
      <c r="IZ71" s="248"/>
      <c r="JA71" s="248"/>
      <c r="JB71" s="248"/>
      <c r="JC71" s="248"/>
      <c r="JD71" s="248"/>
      <c r="JE71" s="248"/>
      <c r="JF71" s="248"/>
      <c r="JG71" s="248"/>
      <c r="JH71" s="248"/>
      <c r="JI71" s="248"/>
      <c r="JJ71" s="248"/>
      <c r="JK71" s="248"/>
      <c r="JL71" s="248"/>
      <c r="JM71" s="248"/>
      <c r="JN71" s="248"/>
      <c r="JO71" s="248"/>
      <c r="JP71" s="248"/>
      <c r="JQ71" s="248"/>
      <c r="JR71" s="248"/>
      <c r="JS71" s="248"/>
      <c r="JT71" s="248"/>
      <c r="JU71" s="248"/>
      <c r="JV71" s="248"/>
      <c r="JW71" s="248"/>
      <c r="JX71" s="248"/>
      <c r="JY71" s="248"/>
      <c r="JZ71" s="248"/>
      <c r="KA71" s="248"/>
      <c r="KB71" s="248"/>
      <c r="KC71" s="248"/>
      <c r="KD71" s="248"/>
      <c r="KE71" s="248"/>
      <c r="KF71" s="248"/>
      <c r="KG71" s="248"/>
      <c r="KH71" s="248"/>
      <c r="KI71" s="248"/>
      <c r="KJ71" s="248"/>
      <c r="KK71" s="248"/>
      <c r="KL71" s="248"/>
      <c r="KM71" s="248"/>
      <c r="KN71" s="248"/>
      <c r="KO71" s="248"/>
      <c r="KP71" s="248"/>
      <c r="KQ71" s="248"/>
      <c r="KR71" s="248"/>
      <c r="KS71" s="248"/>
      <c r="KT71" s="248"/>
      <c r="KU71" s="248"/>
      <c r="KV71" s="248"/>
      <c r="KW71" s="248"/>
      <c r="KX71" s="248"/>
      <c r="KY71" s="248"/>
      <c r="KZ71" s="248"/>
      <c r="LA71" s="248"/>
      <c r="LB71" s="248"/>
      <c r="LC71" s="248"/>
      <c r="LD71" s="248"/>
      <c r="LE71" s="248"/>
      <c r="LF71" s="248"/>
      <c r="LG71" s="248"/>
      <c r="LH71" s="248"/>
      <c r="LI71" s="248"/>
      <c r="LJ71" s="248"/>
      <c r="LK71" s="248"/>
      <c r="LL71" s="248"/>
      <c r="LM71" s="248"/>
      <c r="LN71" s="248"/>
      <c r="LO71" s="248"/>
      <c r="LP71" s="248"/>
      <c r="LQ71" s="248"/>
      <c r="LR71" s="248"/>
      <c r="LS71" s="248"/>
      <c r="LT71" s="248"/>
      <c r="LU71" s="248"/>
      <c r="LV71" s="248"/>
      <c r="LW71" s="248"/>
      <c r="LX71" s="248"/>
      <c r="LY71" s="248"/>
      <c r="LZ71" s="248"/>
      <c r="MA71" s="248"/>
      <c r="MB71" s="248"/>
      <c r="MC71" s="248"/>
      <c r="MD71" s="248"/>
      <c r="ME71" s="248"/>
      <c r="MF71" s="248"/>
      <c r="MG71" s="248"/>
      <c r="MH71" s="248"/>
      <c r="MI71" s="248"/>
      <c r="MJ71" s="248"/>
      <c r="MK71" s="248"/>
      <c r="ML71" s="248"/>
      <c r="MM71" s="248"/>
      <c r="MN71" s="248"/>
      <c r="MO71" s="248"/>
      <c r="MP71" s="248"/>
      <c r="MQ71" s="248"/>
      <c r="MR71" s="248"/>
      <c r="MS71" s="248"/>
      <c r="MT71" s="248"/>
      <c r="MU71" s="248"/>
      <c r="MV71" s="248"/>
      <c r="MW71" s="248"/>
      <c r="MX71" s="248"/>
      <c r="MY71" s="248"/>
      <c r="MZ71" s="248"/>
      <c r="NA71" s="248"/>
      <c r="NB71" s="248"/>
      <c r="NC71" s="248"/>
      <c r="ND71" s="248"/>
      <c r="NE71" s="248"/>
      <c r="NF71" s="248"/>
      <c r="NG71" s="248"/>
      <c r="NH71" s="248"/>
      <c r="NI71" s="248"/>
      <c r="NJ71" s="248"/>
      <c r="NK71" s="248"/>
      <c r="NL71" s="248"/>
      <c r="NM71" s="248"/>
      <c r="NN71" s="248"/>
      <c r="NO71" s="248"/>
      <c r="NP71" s="248"/>
      <c r="NQ71" s="248"/>
      <c r="NR71" s="248"/>
      <c r="NS71" s="248"/>
      <c r="NT71" s="248"/>
      <c r="NU71" s="248"/>
      <c r="NV71" s="248"/>
      <c r="NW71" s="248"/>
      <c r="NX71" s="248"/>
      <c r="NY71" s="248"/>
      <c r="NZ71" s="248"/>
      <c r="OA71" s="248"/>
      <c r="OB71" s="248"/>
      <c r="OC71" s="248"/>
      <c r="OD71" s="248"/>
      <c r="OE71" s="248"/>
      <c r="OF71" s="248"/>
      <c r="OG71" s="248"/>
      <c r="OH71" s="248"/>
      <c r="OI71" s="248"/>
      <c r="OJ71" s="248"/>
      <c r="OK71" s="248"/>
      <c r="OL71" s="248"/>
      <c r="OM71" s="248"/>
      <c r="ON71" s="248"/>
      <c r="OO71" s="248"/>
      <c r="OP71" s="248"/>
      <c r="OQ71" s="248"/>
      <c r="OR71" s="248"/>
      <c r="OS71" s="248"/>
      <c r="OT71" s="248"/>
      <c r="OU71" s="248"/>
      <c r="OV71" s="248"/>
      <c r="OW71" s="248"/>
      <c r="OX71" s="248"/>
      <c r="OY71" s="248"/>
      <c r="OZ71" s="248"/>
      <c r="PA71" s="248"/>
      <c r="PB71" s="248"/>
      <c r="PC71" s="248"/>
      <c r="PD71" s="248"/>
      <c r="PE71" s="248"/>
      <c r="PF71" s="248"/>
      <c r="PG71" s="248"/>
      <c r="PH71" s="248"/>
      <c r="PI71" s="248"/>
      <c r="PJ71" s="248"/>
      <c r="PK71" s="248"/>
      <c r="PL71" s="248"/>
      <c r="PM71" s="248"/>
      <c r="PN71" s="248"/>
      <c r="PO71" s="248"/>
      <c r="PP71" s="248"/>
      <c r="PQ71" s="248"/>
      <c r="PR71" s="248"/>
      <c r="PS71" s="248"/>
      <c r="PT71" s="248"/>
      <c r="PU71" s="248"/>
      <c r="PV71" s="248"/>
      <c r="PW71" s="248"/>
      <c r="PX71" s="248"/>
      <c r="PY71" s="248"/>
      <c r="PZ71" s="248"/>
      <c r="QA71" s="248"/>
      <c r="QB71" s="248"/>
      <c r="QC71" s="248"/>
      <c r="QD71" s="248"/>
      <c r="QE71" s="248"/>
      <c r="QF71" s="248"/>
      <c r="QG71" s="248"/>
      <c r="QH71" s="248"/>
      <c r="QI71" s="248"/>
      <c r="QJ71" s="248"/>
      <c r="QK71" s="248"/>
      <c r="QL71" s="248"/>
      <c r="QM71" s="248"/>
      <c r="QN71" s="248"/>
      <c r="QO71" s="248"/>
      <c r="QP71" s="248"/>
      <c r="QQ71" s="248"/>
      <c r="QR71" s="248"/>
      <c r="QS71" s="248"/>
      <c r="QT71" s="248"/>
      <c r="QU71" s="248"/>
      <c r="QV71" s="248"/>
      <c r="QW71" s="248"/>
      <c r="QX71" s="248"/>
      <c r="QY71" s="248"/>
      <c r="QZ71" s="248"/>
      <c r="RA71" s="248"/>
      <c r="RB71" s="248"/>
      <c r="RC71" s="248"/>
      <c r="RD71" s="248"/>
      <c r="RE71" s="248"/>
      <c r="RF71" s="248"/>
      <c r="RG71" s="248"/>
      <c r="RH71" s="248"/>
      <c r="RI71" s="248"/>
      <c r="RJ71" s="248"/>
      <c r="RK71" s="248"/>
      <c r="RL71" s="248"/>
      <c r="RM71" s="248"/>
      <c r="RN71" s="248"/>
      <c r="RO71" s="248"/>
      <c r="RP71" s="248"/>
      <c r="RQ71" s="248"/>
      <c r="RR71" s="248"/>
      <c r="RS71" s="248"/>
      <c r="RT71" s="248"/>
      <c r="RU71" s="248"/>
      <c r="RV71" s="248"/>
      <c r="RW71" s="248"/>
      <c r="RX71" s="248"/>
      <c r="RY71" s="248"/>
      <c r="RZ71" s="248"/>
      <c r="SA71" s="248"/>
      <c r="SB71" s="248"/>
      <c r="SC71" s="248"/>
      <c r="SD71" s="248"/>
      <c r="SE71" s="248"/>
      <c r="SF71" s="248"/>
      <c r="SG71" s="248"/>
      <c r="SH71" s="248"/>
      <c r="SI71" s="248"/>
      <c r="SJ71" s="248"/>
      <c r="SK71" s="248"/>
      <c r="SL71" s="248"/>
      <c r="SM71" s="248"/>
      <c r="SN71" s="248"/>
      <c r="SO71" s="248"/>
      <c r="SP71" s="248"/>
      <c r="SQ71" s="248"/>
      <c r="SR71" s="248"/>
      <c r="SS71" s="248"/>
      <c r="ST71" s="248"/>
      <c r="SU71" s="248"/>
      <c r="SV71" s="248"/>
      <c r="SW71" s="248"/>
      <c r="SX71" s="248"/>
      <c r="SY71" s="248"/>
      <c r="SZ71" s="248"/>
      <c r="TA71" s="248"/>
      <c r="TB71" s="248"/>
      <c r="TC71" s="248"/>
      <c r="TD71" s="248"/>
      <c r="TE71" s="248"/>
      <c r="TF71" s="248"/>
      <c r="TG71" s="248"/>
      <c r="TH71" s="248"/>
      <c r="TI71" s="248"/>
      <c r="TJ71" s="248"/>
    </row>
    <row r="72" spans="1:530" x14ac:dyDescent="0.3">
      <c r="A72" s="152" t="s">
        <v>41</v>
      </c>
      <c r="B72" s="95" t="s">
        <v>55</v>
      </c>
      <c r="C72" s="191">
        <v>96.9</v>
      </c>
      <c r="D72" s="192">
        <v>92.9</v>
      </c>
      <c r="E72" s="192">
        <v>100</v>
      </c>
      <c r="F72" s="193">
        <v>100</v>
      </c>
      <c r="G72" s="67">
        <v>65.599999999999994</v>
      </c>
      <c r="H72" s="67">
        <v>71</v>
      </c>
      <c r="I72" s="67">
        <v>73</v>
      </c>
      <c r="J72" s="67">
        <v>0</v>
      </c>
      <c r="K72" s="191">
        <v>96.9</v>
      </c>
      <c r="L72" s="192">
        <v>92.9</v>
      </c>
      <c r="M72" s="192">
        <v>100</v>
      </c>
      <c r="N72" s="193">
        <v>100</v>
      </c>
      <c r="O72" s="67">
        <v>100</v>
      </c>
      <c r="P72" s="67">
        <v>100</v>
      </c>
      <c r="Q72" s="67">
        <v>100</v>
      </c>
      <c r="R72" s="67">
        <v>100</v>
      </c>
      <c r="S72" s="96">
        <v>91.7</v>
      </c>
      <c r="T72" s="67">
        <v>92.9</v>
      </c>
      <c r="U72" s="67">
        <v>100</v>
      </c>
      <c r="V72" s="67">
        <v>100</v>
      </c>
      <c r="W72" s="100" t="s">
        <v>147</v>
      </c>
      <c r="X72" s="104">
        <v>100</v>
      </c>
      <c r="Y72" s="105">
        <v>100</v>
      </c>
      <c r="Z72" s="105">
        <v>100</v>
      </c>
      <c r="AA72" s="105">
        <v>100</v>
      </c>
      <c r="AB72" s="122" t="s">
        <v>147</v>
      </c>
      <c r="AC72" s="104">
        <v>100</v>
      </c>
      <c r="AD72" s="133">
        <v>100</v>
      </c>
      <c r="AE72" s="133">
        <v>100</v>
      </c>
      <c r="AF72" s="133">
        <v>100</v>
      </c>
      <c r="AG72" s="100" t="s">
        <v>147</v>
      </c>
    </row>
    <row r="73" spans="1:530" s="94" customFormat="1" x14ac:dyDescent="0.3">
      <c r="A73" s="183" t="s">
        <v>41</v>
      </c>
      <c r="B73" s="84" t="s">
        <v>56</v>
      </c>
      <c r="C73" s="101">
        <v>100</v>
      </c>
      <c r="D73" s="86">
        <v>100</v>
      </c>
      <c r="E73" s="86">
        <v>100</v>
      </c>
      <c r="F73" s="87">
        <v>100</v>
      </c>
      <c r="G73" s="86">
        <v>14.3</v>
      </c>
      <c r="H73" s="86">
        <v>0</v>
      </c>
      <c r="I73" s="86">
        <v>28</v>
      </c>
      <c r="J73" s="86">
        <v>0</v>
      </c>
      <c r="K73" s="101">
        <v>19.399999999999999</v>
      </c>
      <c r="L73" s="86">
        <v>23.076923076923077</v>
      </c>
      <c r="M73" s="86">
        <v>20</v>
      </c>
      <c r="N73" s="87">
        <v>0</v>
      </c>
      <c r="O73" s="86">
        <v>71.900000000000006</v>
      </c>
      <c r="P73" s="86">
        <v>78.599999999999994</v>
      </c>
      <c r="Q73" s="86">
        <v>73.3</v>
      </c>
      <c r="R73" s="86">
        <v>33.299999999999997</v>
      </c>
      <c r="S73" s="101">
        <v>58.1</v>
      </c>
      <c r="T73" s="86">
        <v>53.8</v>
      </c>
      <c r="U73" s="86">
        <v>66.7</v>
      </c>
      <c r="V73" s="86">
        <v>33.299999999999997</v>
      </c>
      <c r="W73" s="90" t="s">
        <v>147</v>
      </c>
      <c r="X73" s="108">
        <v>100</v>
      </c>
      <c r="Y73" s="107">
        <v>100</v>
      </c>
      <c r="Z73" s="107">
        <v>100</v>
      </c>
      <c r="AA73" s="107">
        <v>100</v>
      </c>
      <c r="AB73" s="89" t="s">
        <v>147</v>
      </c>
      <c r="AC73" s="102">
        <v>94.6</v>
      </c>
      <c r="AD73" s="234">
        <v>100</v>
      </c>
      <c r="AE73" s="234">
        <v>94.7</v>
      </c>
      <c r="AF73" s="234">
        <v>67</v>
      </c>
      <c r="AG73" s="90" t="s">
        <v>147</v>
      </c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  <c r="BA73" s="248"/>
      <c r="BB73" s="248"/>
      <c r="BC73" s="248"/>
      <c r="BD73" s="248"/>
      <c r="BE73" s="248"/>
      <c r="BF73" s="248"/>
      <c r="BG73" s="248"/>
      <c r="BH73" s="248"/>
      <c r="BI73" s="248"/>
      <c r="BJ73" s="248"/>
      <c r="BK73" s="248"/>
      <c r="BL73" s="248"/>
      <c r="BM73" s="248"/>
      <c r="BN73" s="248"/>
      <c r="BO73" s="248"/>
      <c r="BP73" s="248"/>
      <c r="BQ73" s="248"/>
      <c r="BR73" s="248"/>
      <c r="BS73" s="248"/>
      <c r="BT73" s="248"/>
      <c r="BU73" s="248"/>
      <c r="BV73" s="248"/>
      <c r="BW73" s="248"/>
      <c r="BX73" s="248"/>
      <c r="BY73" s="248"/>
      <c r="BZ73" s="248"/>
      <c r="CA73" s="248"/>
      <c r="CB73" s="248"/>
      <c r="CC73" s="248"/>
      <c r="CD73" s="248"/>
      <c r="CE73" s="248"/>
      <c r="CF73" s="248"/>
      <c r="CG73" s="248"/>
      <c r="CH73" s="248"/>
      <c r="CI73" s="248"/>
      <c r="CJ73" s="248"/>
      <c r="CK73" s="248"/>
      <c r="CL73" s="248"/>
      <c r="CM73" s="248"/>
      <c r="CN73" s="248"/>
      <c r="CO73" s="248"/>
      <c r="CP73" s="248"/>
      <c r="CQ73" s="248"/>
      <c r="CR73" s="248"/>
      <c r="CS73" s="248"/>
      <c r="CT73" s="248"/>
      <c r="CU73" s="248"/>
      <c r="CV73" s="248"/>
      <c r="CW73" s="248"/>
      <c r="CX73" s="248"/>
      <c r="CY73" s="248"/>
      <c r="CZ73" s="248"/>
      <c r="DA73" s="248"/>
      <c r="DB73" s="248"/>
      <c r="DC73" s="248"/>
      <c r="DD73" s="248"/>
      <c r="DE73" s="248"/>
      <c r="DF73" s="248"/>
      <c r="DG73" s="248"/>
      <c r="DH73" s="248"/>
      <c r="DI73" s="248"/>
      <c r="DJ73" s="248"/>
      <c r="DK73" s="248"/>
      <c r="DL73" s="248"/>
      <c r="DM73" s="248"/>
      <c r="DN73" s="248"/>
      <c r="DO73" s="248"/>
      <c r="DP73" s="248"/>
      <c r="DQ73" s="248"/>
      <c r="DR73" s="248"/>
      <c r="DS73" s="248"/>
      <c r="DT73" s="248"/>
      <c r="DU73" s="248"/>
      <c r="DV73" s="248"/>
      <c r="DW73" s="248"/>
      <c r="DX73" s="248"/>
      <c r="DY73" s="248"/>
      <c r="DZ73" s="248"/>
      <c r="EA73" s="248"/>
      <c r="EB73" s="248"/>
      <c r="EC73" s="248"/>
      <c r="ED73" s="248"/>
      <c r="EE73" s="248"/>
      <c r="EF73" s="248"/>
      <c r="EG73" s="248"/>
      <c r="EH73" s="248"/>
      <c r="EI73" s="248"/>
      <c r="EJ73" s="248"/>
      <c r="EK73" s="248"/>
      <c r="EL73" s="248"/>
      <c r="EM73" s="248"/>
      <c r="EN73" s="248"/>
      <c r="EO73" s="248"/>
      <c r="EP73" s="248"/>
      <c r="EQ73" s="248"/>
      <c r="ER73" s="248"/>
      <c r="ES73" s="248"/>
      <c r="ET73" s="248"/>
      <c r="EU73" s="248"/>
      <c r="EV73" s="248"/>
      <c r="EW73" s="248"/>
      <c r="EX73" s="248"/>
      <c r="EY73" s="248"/>
      <c r="EZ73" s="248"/>
      <c r="FA73" s="248"/>
      <c r="FB73" s="248"/>
      <c r="FC73" s="248"/>
      <c r="FD73" s="248"/>
      <c r="FE73" s="248"/>
      <c r="FF73" s="248"/>
      <c r="FG73" s="248"/>
      <c r="FH73" s="248"/>
      <c r="FI73" s="248"/>
      <c r="FJ73" s="248"/>
      <c r="FK73" s="248"/>
      <c r="FL73" s="248"/>
      <c r="FM73" s="248"/>
      <c r="FN73" s="248"/>
      <c r="FO73" s="248"/>
      <c r="FP73" s="248"/>
      <c r="FQ73" s="248"/>
      <c r="FR73" s="248"/>
      <c r="FS73" s="248"/>
      <c r="FT73" s="248"/>
      <c r="FU73" s="248"/>
      <c r="FV73" s="248"/>
      <c r="FW73" s="248"/>
      <c r="FX73" s="248"/>
      <c r="FY73" s="248"/>
      <c r="FZ73" s="248"/>
      <c r="GA73" s="248"/>
      <c r="GB73" s="248"/>
      <c r="GC73" s="248"/>
      <c r="GD73" s="248"/>
      <c r="GE73" s="248"/>
      <c r="GF73" s="248"/>
      <c r="GG73" s="248"/>
      <c r="GH73" s="248"/>
      <c r="GI73" s="248"/>
      <c r="GJ73" s="248"/>
      <c r="GK73" s="248"/>
      <c r="GL73" s="248"/>
      <c r="GM73" s="248"/>
      <c r="GN73" s="248"/>
      <c r="GO73" s="248"/>
      <c r="GP73" s="248"/>
      <c r="GQ73" s="248"/>
      <c r="GR73" s="248"/>
      <c r="GS73" s="248"/>
      <c r="GT73" s="248"/>
      <c r="GU73" s="248"/>
      <c r="GV73" s="248"/>
      <c r="GW73" s="248"/>
      <c r="GX73" s="248"/>
      <c r="GY73" s="248"/>
      <c r="GZ73" s="248"/>
      <c r="HA73" s="248"/>
      <c r="HB73" s="248"/>
      <c r="HC73" s="248"/>
      <c r="HD73" s="248"/>
      <c r="HE73" s="248"/>
      <c r="HF73" s="248"/>
      <c r="HG73" s="248"/>
      <c r="HH73" s="248"/>
      <c r="HI73" s="248"/>
      <c r="HJ73" s="248"/>
      <c r="HK73" s="248"/>
      <c r="HL73" s="248"/>
      <c r="HM73" s="248"/>
      <c r="HN73" s="248"/>
      <c r="HO73" s="248"/>
      <c r="HP73" s="248"/>
      <c r="HQ73" s="248"/>
      <c r="HR73" s="248"/>
      <c r="HS73" s="248"/>
      <c r="HT73" s="248"/>
      <c r="HU73" s="248"/>
      <c r="HV73" s="248"/>
      <c r="HW73" s="248"/>
      <c r="HX73" s="248"/>
      <c r="HY73" s="248"/>
      <c r="HZ73" s="248"/>
      <c r="IA73" s="248"/>
      <c r="IB73" s="248"/>
      <c r="IC73" s="248"/>
      <c r="ID73" s="248"/>
      <c r="IE73" s="248"/>
      <c r="IF73" s="248"/>
      <c r="IG73" s="248"/>
      <c r="IH73" s="248"/>
      <c r="II73" s="248"/>
      <c r="IJ73" s="248"/>
      <c r="IK73" s="248"/>
      <c r="IL73" s="248"/>
      <c r="IM73" s="248"/>
      <c r="IN73" s="248"/>
      <c r="IO73" s="248"/>
      <c r="IP73" s="248"/>
      <c r="IQ73" s="248"/>
      <c r="IR73" s="248"/>
      <c r="IS73" s="248"/>
      <c r="IT73" s="248"/>
      <c r="IU73" s="248"/>
      <c r="IV73" s="248"/>
      <c r="IW73" s="248"/>
      <c r="IX73" s="248"/>
      <c r="IY73" s="248"/>
      <c r="IZ73" s="248"/>
      <c r="JA73" s="248"/>
      <c r="JB73" s="248"/>
      <c r="JC73" s="248"/>
      <c r="JD73" s="248"/>
      <c r="JE73" s="248"/>
      <c r="JF73" s="248"/>
      <c r="JG73" s="248"/>
      <c r="JH73" s="248"/>
      <c r="JI73" s="248"/>
      <c r="JJ73" s="248"/>
      <c r="JK73" s="248"/>
      <c r="JL73" s="248"/>
      <c r="JM73" s="248"/>
      <c r="JN73" s="248"/>
      <c r="JO73" s="248"/>
      <c r="JP73" s="248"/>
      <c r="JQ73" s="248"/>
      <c r="JR73" s="248"/>
      <c r="JS73" s="248"/>
      <c r="JT73" s="248"/>
      <c r="JU73" s="248"/>
      <c r="JV73" s="248"/>
      <c r="JW73" s="248"/>
      <c r="JX73" s="248"/>
      <c r="JY73" s="248"/>
      <c r="JZ73" s="248"/>
      <c r="KA73" s="248"/>
      <c r="KB73" s="248"/>
      <c r="KC73" s="248"/>
      <c r="KD73" s="248"/>
      <c r="KE73" s="248"/>
      <c r="KF73" s="248"/>
      <c r="KG73" s="248"/>
      <c r="KH73" s="248"/>
      <c r="KI73" s="248"/>
      <c r="KJ73" s="248"/>
      <c r="KK73" s="248"/>
      <c r="KL73" s="248"/>
      <c r="KM73" s="248"/>
      <c r="KN73" s="248"/>
      <c r="KO73" s="248"/>
      <c r="KP73" s="248"/>
      <c r="KQ73" s="248"/>
      <c r="KR73" s="248"/>
      <c r="KS73" s="248"/>
      <c r="KT73" s="248"/>
      <c r="KU73" s="248"/>
      <c r="KV73" s="248"/>
      <c r="KW73" s="248"/>
      <c r="KX73" s="248"/>
      <c r="KY73" s="248"/>
      <c r="KZ73" s="248"/>
      <c r="LA73" s="248"/>
      <c r="LB73" s="248"/>
      <c r="LC73" s="248"/>
      <c r="LD73" s="248"/>
      <c r="LE73" s="248"/>
      <c r="LF73" s="248"/>
      <c r="LG73" s="248"/>
      <c r="LH73" s="248"/>
      <c r="LI73" s="248"/>
      <c r="LJ73" s="248"/>
      <c r="LK73" s="248"/>
      <c r="LL73" s="248"/>
      <c r="LM73" s="248"/>
      <c r="LN73" s="248"/>
      <c r="LO73" s="248"/>
      <c r="LP73" s="248"/>
      <c r="LQ73" s="248"/>
      <c r="LR73" s="248"/>
      <c r="LS73" s="248"/>
      <c r="LT73" s="248"/>
      <c r="LU73" s="248"/>
      <c r="LV73" s="248"/>
      <c r="LW73" s="248"/>
      <c r="LX73" s="248"/>
      <c r="LY73" s="248"/>
      <c r="LZ73" s="248"/>
      <c r="MA73" s="248"/>
      <c r="MB73" s="248"/>
      <c r="MC73" s="248"/>
      <c r="MD73" s="248"/>
      <c r="ME73" s="248"/>
      <c r="MF73" s="248"/>
      <c r="MG73" s="248"/>
      <c r="MH73" s="248"/>
      <c r="MI73" s="248"/>
      <c r="MJ73" s="248"/>
      <c r="MK73" s="248"/>
      <c r="ML73" s="248"/>
      <c r="MM73" s="248"/>
      <c r="MN73" s="248"/>
      <c r="MO73" s="248"/>
      <c r="MP73" s="248"/>
      <c r="MQ73" s="248"/>
      <c r="MR73" s="248"/>
      <c r="MS73" s="248"/>
      <c r="MT73" s="248"/>
      <c r="MU73" s="248"/>
      <c r="MV73" s="248"/>
      <c r="MW73" s="248"/>
      <c r="MX73" s="248"/>
      <c r="MY73" s="248"/>
      <c r="MZ73" s="248"/>
      <c r="NA73" s="248"/>
      <c r="NB73" s="248"/>
      <c r="NC73" s="248"/>
      <c r="ND73" s="248"/>
      <c r="NE73" s="248"/>
      <c r="NF73" s="248"/>
      <c r="NG73" s="248"/>
      <c r="NH73" s="248"/>
      <c r="NI73" s="248"/>
      <c r="NJ73" s="248"/>
      <c r="NK73" s="248"/>
      <c r="NL73" s="248"/>
      <c r="NM73" s="248"/>
      <c r="NN73" s="248"/>
      <c r="NO73" s="248"/>
      <c r="NP73" s="248"/>
      <c r="NQ73" s="248"/>
      <c r="NR73" s="248"/>
      <c r="NS73" s="248"/>
      <c r="NT73" s="248"/>
      <c r="NU73" s="248"/>
      <c r="NV73" s="248"/>
      <c r="NW73" s="248"/>
      <c r="NX73" s="248"/>
      <c r="NY73" s="248"/>
      <c r="NZ73" s="248"/>
      <c r="OA73" s="248"/>
      <c r="OB73" s="248"/>
      <c r="OC73" s="248"/>
      <c r="OD73" s="248"/>
      <c r="OE73" s="248"/>
      <c r="OF73" s="248"/>
      <c r="OG73" s="248"/>
      <c r="OH73" s="248"/>
      <c r="OI73" s="248"/>
      <c r="OJ73" s="248"/>
      <c r="OK73" s="248"/>
      <c r="OL73" s="248"/>
      <c r="OM73" s="248"/>
      <c r="ON73" s="248"/>
      <c r="OO73" s="248"/>
      <c r="OP73" s="248"/>
      <c r="OQ73" s="248"/>
      <c r="OR73" s="248"/>
      <c r="OS73" s="248"/>
      <c r="OT73" s="248"/>
      <c r="OU73" s="248"/>
      <c r="OV73" s="248"/>
      <c r="OW73" s="248"/>
      <c r="OX73" s="248"/>
      <c r="OY73" s="248"/>
      <c r="OZ73" s="248"/>
      <c r="PA73" s="248"/>
      <c r="PB73" s="248"/>
      <c r="PC73" s="248"/>
      <c r="PD73" s="248"/>
      <c r="PE73" s="248"/>
      <c r="PF73" s="248"/>
      <c r="PG73" s="248"/>
      <c r="PH73" s="248"/>
      <c r="PI73" s="248"/>
      <c r="PJ73" s="248"/>
      <c r="PK73" s="248"/>
      <c r="PL73" s="248"/>
      <c r="PM73" s="248"/>
      <c r="PN73" s="248"/>
      <c r="PO73" s="248"/>
      <c r="PP73" s="248"/>
      <c r="PQ73" s="248"/>
      <c r="PR73" s="248"/>
      <c r="PS73" s="248"/>
      <c r="PT73" s="248"/>
      <c r="PU73" s="248"/>
      <c r="PV73" s="248"/>
      <c r="PW73" s="248"/>
      <c r="PX73" s="248"/>
      <c r="PY73" s="248"/>
      <c r="PZ73" s="248"/>
      <c r="QA73" s="248"/>
      <c r="QB73" s="248"/>
      <c r="QC73" s="248"/>
      <c r="QD73" s="248"/>
      <c r="QE73" s="248"/>
      <c r="QF73" s="248"/>
      <c r="QG73" s="248"/>
      <c r="QH73" s="248"/>
      <c r="QI73" s="248"/>
      <c r="QJ73" s="248"/>
      <c r="QK73" s="248"/>
      <c r="QL73" s="248"/>
      <c r="QM73" s="248"/>
      <c r="QN73" s="248"/>
      <c r="QO73" s="248"/>
      <c r="QP73" s="248"/>
      <c r="QQ73" s="248"/>
      <c r="QR73" s="248"/>
      <c r="QS73" s="248"/>
      <c r="QT73" s="248"/>
      <c r="QU73" s="248"/>
      <c r="QV73" s="248"/>
      <c r="QW73" s="248"/>
      <c r="QX73" s="248"/>
      <c r="QY73" s="248"/>
      <c r="QZ73" s="248"/>
      <c r="RA73" s="248"/>
      <c r="RB73" s="248"/>
      <c r="RC73" s="248"/>
      <c r="RD73" s="248"/>
      <c r="RE73" s="248"/>
      <c r="RF73" s="248"/>
      <c r="RG73" s="248"/>
      <c r="RH73" s="248"/>
      <c r="RI73" s="248"/>
      <c r="RJ73" s="248"/>
      <c r="RK73" s="248"/>
      <c r="RL73" s="248"/>
      <c r="RM73" s="248"/>
      <c r="RN73" s="248"/>
      <c r="RO73" s="248"/>
      <c r="RP73" s="248"/>
      <c r="RQ73" s="248"/>
      <c r="RR73" s="248"/>
      <c r="RS73" s="248"/>
      <c r="RT73" s="248"/>
      <c r="RU73" s="248"/>
      <c r="RV73" s="248"/>
      <c r="RW73" s="248"/>
      <c r="RX73" s="248"/>
      <c r="RY73" s="248"/>
      <c r="RZ73" s="248"/>
      <c r="SA73" s="248"/>
      <c r="SB73" s="248"/>
      <c r="SC73" s="248"/>
      <c r="SD73" s="248"/>
      <c r="SE73" s="248"/>
      <c r="SF73" s="248"/>
      <c r="SG73" s="248"/>
      <c r="SH73" s="248"/>
      <c r="SI73" s="248"/>
      <c r="SJ73" s="248"/>
      <c r="SK73" s="248"/>
      <c r="SL73" s="248"/>
      <c r="SM73" s="248"/>
      <c r="SN73" s="248"/>
      <c r="SO73" s="248"/>
      <c r="SP73" s="248"/>
      <c r="SQ73" s="248"/>
      <c r="SR73" s="248"/>
      <c r="SS73" s="248"/>
      <c r="ST73" s="248"/>
      <c r="SU73" s="248"/>
      <c r="SV73" s="248"/>
      <c r="SW73" s="248"/>
      <c r="SX73" s="248"/>
      <c r="SY73" s="248"/>
      <c r="SZ73" s="248"/>
      <c r="TA73" s="248"/>
      <c r="TB73" s="248"/>
      <c r="TC73" s="248"/>
      <c r="TD73" s="248"/>
      <c r="TE73" s="248"/>
      <c r="TF73" s="248"/>
      <c r="TG73" s="248"/>
      <c r="TH73" s="248"/>
      <c r="TI73" s="248"/>
      <c r="TJ73" s="248"/>
    </row>
    <row r="74" spans="1:530" x14ac:dyDescent="0.3">
      <c r="A74" s="152" t="s">
        <v>42</v>
      </c>
      <c r="B74" s="95" t="s">
        <v>55</v>
      </c>
      <c r="C74" s="191">
        <v>56.3</v>
      </c>
      <c r="D74" s="192">
        <v>37.5</v>
      </c>
      <c r="E74" s="192">
        <v>66.7</v>
      </c>
      <c r="F74" s="193">
        <v>100</v>
      </c>
      <c r="G74" s="67">
        <v>100</v>
      </c>
      <c r="H74" s="67">
        <v>100</v>
      </c>
      <c r="I74" s="67">
        <v>100</v>
      </c>
      <c r="J74" s="67">
        <v>100</v>
      </c>
      <c r="K74" s="191">
        <v>100</v>
      </c>
      <c r="L74" s="192">
        <v>100</v>
      </c>
      <c r="M74" s="192">
        <v>100</v>
      </c>
      <c r="N74" s="193">
        <v>100</v>
      </c>
      <c r="O74" s="67">
        <v>100</v>
      </c>
      <c r="P74" s="67">
        <v>100</v>
      </c>
      <c r="Q74" s="67">
        <v>100</v>
      </c>
      <c r="R74" s="67">
        <v>100</v>
      </c>
      <c r="S74" s="96">
        <v>100</v>
      </c>
      <c r="T74" s="67">
        <v>100</v>
      </c>
      <c r="U74" s="67">
        <v>100</v>
      </c>
      <c r="V74" s="67">
        <v>100</v>
      </c>
      <c r="W74" s="100" t="s">
        <v>147</v>
      </c>
      <c r="X74" s="104">
        <v>100</v>
      </c>
      <c r="Y74" s="105">
        <v>100</v>
      </c>
      <c r="Z74" s="105">
        <v>100</v>
      </c>
      <c r="AA74" s="105">
        <v>100</v>
      </c>
      <c r="AB74" s="122" t="s">
        <v>147</v>
      </c>
      <c r="AC74" s="104">
        <v>100</v>
      </c>
      <c r="AD74" s="133">
        <v>100</v>
      </c>
      <c r="AE74" s="133">
        <v>100</v>
      </c>
      <c r="AF74" s="133">
        <v>100</v>
      </c>
      <c r="AG74" s="100" t="s">
        <v>147</v>
      </c>
    </row>
    <row r="75" spans="1:530" s="94" customFormat="1" x14ac:dyDescent="0.3">
      <c r="A75" s="183" t="s">
        <v>42</v>
      </c>
      <c r="B75" s="84" t="s">
        <v>56</v>
      </c>
      <c r="C75" s="101">
        <v>33.299999999999997</v>
      </c>
      <c r="D75" s="86">
        <v>66.7</v>
      </c>
      <c r="E75" s="86">
        <v>25</v>
      </c>
      <c r="F75" s="87">
        <v>0</v>
      </c>
      <c r="G75" s="86">
        <v>26.7</v>
      </c>
      <c r="H75" s="86">
        <v>57</v>
      </c>
      <c r="I75" s="86">
        <v>0</v>
      </c>
      <c r="J75" s="86">
        <v>0</v>
      </c>
      <c r="K75" s="101">
        <v>50</v>
      </c>
      <c r="L75" s="86">
        <v>87.5</v>
      </c>
      <c r="M75" s="86">
        <v>16.666666666666664</v>
      </c>
      <c r="N75" s="87">
        <v>0</v>
      </c>
      <c r="O75" s="86">
        <v>81.3</v>
      </c>
      <c r="P75" s="86">
        <v>87.5</v>
      </c>
      <c r="Q75" s="86">
        <v>83.3</v>
      </c>
      <c r="R75" s="86">
        <v>50</v>
      </c>
      <c r="S75" s="101">
        <v>100</v>
      </c>
      <c r="T75" s="86">
        <v>100</v>
      </c>
      <c r="U75" s="86">
        <v>100</v>
      </c>
      <c r="V75" s="86">
        <v>100</v>
      </c>
      <c r="W75" s="90" t="s">
        <v>147</v>
      </c>
      <c r="X75" s="108">
        <v>100</v>
      </c>
      <c r="Y75" s="107">
        <v>100</v>
      </c>
      <c r="Z75" s="107">
        <v>100</v>
      </c>
      <c r="AA75" s="107">
        <v>100</v>
      </c>
      <c r="AB75" s="89" t="s">
        <v>147</v>
      </c>
      <c r="AC75" s="102">
        <v>93.8</v>
      </c>
      <c r="AD75" s="234">
        <v>100</v>
      </c>
      <c r="AE75" s="234">
        <v>83.3</v>
      </c>
      <c r="AF75" s="234">
        <v>100</v>
      </c>
      <c r="AG75" s="90" t="s">
        <v>147</v>
      </c>
      <c r="AH75" s="248"/>
      <c r="AI75" s="248"/>
      <c r="AJ75" s="248"/>
      <c r="AK75" s="248"/>
      <c r="AL75" s="248"/>
      <c r="AM75" s="248"/>
      <c r="AN75" s="248"/>
      <c r="AO75" s="248"/>
      <c r="AP75" s="248"/>
      <c r="AQ75" s="248"/>
      <c r="AR75" s="248"/>
      <c r="AS75" s="248"/>
      <c r="AT75" s="248"/>
      <c r="AU75" s="248"/>
      <c r="AV75" s="248"/>
      <c r="AW75" s="248"/>
      <c r="AX75" s="248"/>
      <c r="AY75" s="248"/>
      <c r="AZ75" s="248"/>
      <c r="BA75" s="248"/>
      <c r="BB75" s="248"/>
      <c r="BC75" s="248"/>
      <c r="BD75" s="248"/>
      <c r="BE75" s="248"/>
      <c r="BF75" s="248"/>
      <c r="BG75" s="248"/>
      <c r="BH75" s="248"/>
      <c r="BI75" s="248"/>
      <c r="BJ75" s="248"/>
      <c r="BK75" s="248"/>
      <c r="BL75" s="248"/>
      <c r="BM75" s="248"/>
      <c r="BN75" s="248"/>
      <c r="BO75" s="248"/>
      <c r="BP75" s="248"/>
      <c r="BQ75" s="248"/>
      <c r="BR75" s="248"/>
      <c r="BS75" s="248"/>
      <c r="BT75" s="248"/>
      <c r="BU75" s="248"/>
      <c r="BV75" s="248"/>
      <c r="BW75" s="248"/>
      <c r="BX75" s="248"/>
      <c r="BY75" s="248"/>
      <c r="BZ75" s="248"/>
      <c r="CA75" s="248"/>
      <c r="CB75" s="248"/>
      <c r="CC75" s="248"/>
      <c r="CD75" s="248"/>
      <c r="CE75" s="248"/>
      <c r="CF75" s="248"/>
      <c r="CG75" s="248"/>
      <c r="CH75" s="248"/>
      <c r="CI75" s="248"/>
      <c r="CJ75" s="248"/>
      <c r="CK75" s="248"/>
      <c r="CL75" s="248"/>
      <c r="CM75" s="248"/>
      <c r="CN75" s="248"/>
      <c r="CO75" s="248"/>
      <c r="CP75" s="248"/>
      <c r="CQ75" s="248"/>
      <c r="CR75" s="248"/>
      <c r="CS75" s="248"/>
      <c r="CT75" s="248"/>
      <c r="CU75" s="248"/>
      <c r="CV75" s="248"/>
      <c r="CW75" s="248"/>
      <c r="CX75" s="248"/>
      <c r="CY75" s="248"/>
      <c r="CZ75" s="248"/>
      <c r="DA75" s="248"/>
      <c r="DB75" s="248"/>
      <c r="DC75" s="248"/>
      <c r="DD75" s="248"/>
      <c r="DE75" s="248"/>
      <c r="DF75" s="248"/>
      <c r="DG75" s="248"/>
      <c r="DH75" s="248"/>
      <c r="DI75" s="248"/>
      <c r="DJ75" s="248"/>
      <c r="DK75" s="248"/>
      <c r="DL75" s="248"/>
      <c r="DM75" s="248"/>
      <c r="DN75" s="248"/>
      <c r="DO75" s="248"/>
      <c r="DP75" s="248"/>
      <c r="DQ75" s="248"/>
      <c r="DR75" s="248"/>
      <c r="DS75" s="248"/>
      <c r="DT75" s="248"/>
      <c r="DU75" s="248"/>
      <c r="DV75" s="248"/>
      <c r="DW75" s="248"/>
      <c r="DX75" s="248"/>
      <c r="DY75" s="248"/>
      <c r="DZ75" s="248"/>
      <c r="EA75" s="248"/>
      <c r="EB75" s="248"/>
      <c r="EC75" s="248"/>
      <c r="ED75" s="248"/>
      <c r="EE75" s="248"/>
      <c r="EF75" s="248"/>
      <c r="EG75" s="248"/>
      <c r="EH75" s="248"/>
      <c r="EI75" s="248"/>
      <c r="EJ75" s="248"/>
      <c r="EK75" s="248"/>
      <c r="EL75" s="248"/>
      <c r="EM75" s="248"/>
      <c r="EN75" s="248"/>
      <c r="EO75" s="248"/>
      <c r="EP75" s="248"/>
      <c r="EQ75" s="248"/>
      <c r="ER75" s="248"/>
      <c r="ES75" s="248"/>
      <c r="ET75" s="248"/>
      <c r="EU75" s="248"/>
      <c r="EV75" s="248"/>
      <c r="EW75" s="248"/>
      <c r="EX75" s="248"/>
      <c r="EY75" s="248"/>
      <c r="EZ75" s="248"/>
      <c r="FA75" s="248"/>
      <c r="FB75" s="248"/>
      <c r="FC75" s="248"/>
      <c r="FD75" s="248"/>
      <c r="FE75" s="248"/>
      <c r="FF75" s="248"/>
      <c r="FG75" s="248"/>
      <c r="FH75" s="248"/>
      <c r="FI75" s="248"/>
      <c r="FJ75" s="248"/>
      <c r="FK75" s="248"/>
      <c r="FL75" s="248"/>
      <c r="FM75" s="248"/>
      <c r="FN75" s="248"/>
      <c r="FO75" s="248"/>
      <c r="FP75" s="248"/>
      <c r="FQ75" s="248"/>
      <c r="FR75" s="248"/>
      <c r="FS75" s="248"/>
      <c r="FT75" s="248"/>
      <c r="FU75" s="248"/>
      <c r="FV75" s="248"/>
      <c r="FW75" s="248"/>
      <c r="FX75" s="248"/>
      <c r="FY75" s="248"/>
      <c r="FZ75" s="248"/>
      <c r="GA75" s="248"/>
      <c r="GB75" s="248"/>
      <c r="GC75" s="248"/>
      <c r="GD75" s="248"/>
      <c r="GE75" s="248"/>
      <c r="GF75" s="248"/>
      <c r="GG75" s="248"/>
      <c r="GH75" s="248"/>
      <c r="GI75" s="248"/>
      <c r="GJ75" s="248"/>
      <c r="GK75" s="248"/>
      <c r="GL75" s="248"/>
      <c r="GM75" s="248"/>
      <c r="GN75" s="248"/>
      <c r="GO75" s="248"/>
      <c r="GP75" s="248"/>
      <c r="GQ75" s="248"/>
      <c r="GR75" s="248"/>
      <c r="GS75" s="248"/>
      <c r="GT75" s="248"/>
      <c r="GU75" s="248"/>
      <c r="GV75" s="248"/>
      <c r="GW75" s="248"/>
      <c r="GX75" s="248"/>
      <c r="GY75" s="248"/>
      <c r="GZ75" s="248"/>
      <c r="HA75" s="248"/>
      <c r="HB75" s="248"/>
      <c r="HC75" s="248"/>
      <c r="HD75" s="248"/>
      <c r="HE75" s="248"/>
      <c r="HF75" s="248"/>
      <c r="HG75" s="248"/>
      <c r="HH75" s="248"/>
      <c r="HI75" s="248"/>
      <c r="HJ75" s="248"/>
      <c r="HK75" s="248"/>
      <c r="HL75" s="248"/>
      <c r="HM75" s="248"/>
      <c r="HN75" s="248"/>
      <c r="HO75" s="248"/>
      <c r="HP75" s="248"/>
      <c r="HQ75" s="248"/>
      <c r="HR75" s="248"/>
      <c r="HS75" s="248"/>
      <c r="HT75" s="248"/>
      <c r="HU75" s="248"/>
      <c r="HV75" s="248"/>
      <c r="HW75" s="248"/>
      <c r="HX75" s="248"/>
      <c r="HY75" s="248"/>
      <c r="HZ75" s="248"/>
      <c r="IA75" s="248"/>
      <c r="IB75" s="248"/>
      <c r="IC75" s="248"/>
      <c r="ID75" s="248"/>
      <c r="IE75" s="248"/>
      <c r="IF75" s="248"/>
      <c r="IG75" s="248"/>
      <c r="IH75" s="248"/>
      <c r="II75" s="248"/>
      <c r="IJ75" s="248"/>
      <c r="IK75" s="248"/>
      <c r="IL75" s="248"/>
      <c r="IM75" s="248"/>
      <c r="IN75" s="248"/>
      <c r="IO75" s="248"/>
      <c r="IP75" s="248"/>
      <c r="IQ75" s="248"/>
      <c r="IR75" s="248"/>
      <c r="IS75" s="248"/>
      <c r="IT75" s="248"/>
      <c r="IU75" s="248"/>
      <c r="IV75" s="248"/>
      <c r="IW75" s="248"/>
      <c r="IX75" s="248"/>
      <c r="IY75" s="248"/>
      <c r="IZ75" s="248"/>
      <c r="JA75" s="248"/>
      <c r="JB75" s="248"/>
      <c r="JC75" s="248"/>
      <c r="JD75" s="248"/>
      <c r="JE75" s="248"/>
      <c r="JF75" s="248"/>
      <c r="JG75" s="248"/>
      <c r="JH75" s="248"/>
      <c r="JI75" s="248"/>
      <c r="JJ75" s="248"/>
      <c r="JK75" s="248"/>
      <c r="JL75" s="248"/>
      <c r="JM75" s="248"/>
      <c r="JN75" s="248"/>
      <c r="JO75" s="248"/>
      <c r="JP75" s="248"/>
      <c r="JQ75" s="248"/>
      <c r="JR75" s="248"/>
      <c r="JS75" s="248"/>
      <c r="JT75" s="248"/>
      <c r="JU75" s="248"/>
      <c r="JV75" s="248"/>
      <c r="JW75" s="248"/>
      <c r="JX75" s="248"/>
      <c r="JY75" s="248"/>
      <c r="JZ75" s="248"/>
      <c r="KA75" s="248"/>
      <c r="KB75" s="248"/>
      <c r="KC75" s="248"/>
      <c r="KD75" s="248"/>
      <c r="KE75" s="248"/>
      <c r="KF75" s="248"/>
      <c r="KG75" s="248"/>
      <c r="KH75" s="248"/>
      <c r="KI75" s="248"/>
      <c r="KJ75" s="248"/>
      <c r="KK75" s="248"/>
      <c r="KL75" s="248"/>
      <c r="KM75" s="248"/>
      <c r="KN75" s="248"/>
      <c r="KO75" s="248"/>
      <c r="KP75" s="248"/>
      <c r="KQ75" s="248"/>
      <c r="KR75" s="248"/>
      <c r="KS75" s="248"/>
      <c r="KT75" s="248"/>
      <c r="KU75" s="248"/>
      <c r="KV75" s="248"/>
      <c r="KW75" s="248"/>
      <c r="KX75" s="248"/>
      <c r="KY75" s="248"/>
      <c r="KZ75" s="248"/>
      <c r="LA75" s="248"/>
      <c r="LB75" s="248"/>
      <c r="LC75" s="248"/>
      <c r="LD75" s="248"/>
      <c r="LE75" s="248"/>
      <c r="LF75" s="248"/>
      <c r="LG75" s="248"/>
      <c r="LH75" s="248"/>
      <c r="LI75" s="248"/>
      <c r="LJ75" s="248"/>
      <c r="LK75" s="248"/>
      <c r="LL75" s="248"/>
      <c r="LM75" s="248"/>
      <c r="LN75" s="248"/>
      <c r="LO75" s="248"/>
      <c r="LP75" s="248"/>
      <c r="LQ75" s="248"/>
      <c r="LR75" s="248"/>
      <c r="LS75" s="248"/>
      <c r="LT75" s="248"/>
      <c r="LU75" s="248"/>
      <c r="LV75" s="248"/>
      <c r="LW75" s="248"/>
      <c r="LX75" s="248"/>
      <c r="LY75" s="248"/>
      <c r="LZ75" s="248"/>
      <c r="MA75" s="248"/>
      <c r="MB75" s="248"/>
      <c r="MC75" s="248"/>
      <c r="MD75" s="248"/>
      <c r="ME75" s="248"/>
      <c r="MF75" s="248"/>
      <c r="MG75" s="248"/>
      <c r="MH75" s="248"/>
      <c r="MI75" s="248"/>
      <c r="MJ75" s="248"/>
      <c r="MK75" s="248"/>
      <c r="ML75" s="248"/>
      <c r="MM75" s="248"/>
      <c r="MN75" s="248"/>
      <c r="MO75" s="248"/>
      <c r="MP75" s="248"/>
      <c r="MQ75" s="248"/>
      <c r="MR75" s="248"/>
      <c r="MS75" s="248"/>
      <c r="MT75" s="248"/>
      <c r="MU75" s="248"/>
      <c r="MV75" s="248"/>
      <c r="MW75" s="248"/>
      <c r="MX75" s="248"/>
      <c r="MY75" s="248"/>
      <c r="MZ75" s="248"/>
      <c r="NA75" s="248"/>
      <c r="NB75" s="248"/>
      <c r="NC75" s="248"/>
      <c r="ND75" s="248"/>
      <c r="NE75" s="248"/>
      <c r="NF75" s="248"/>
      <c r="NG75" s="248"/>
      <c r="NH75" s="248"/>
      <c r="NI75" s="248"/>
      <c r="NJ75" s="248"/>
      <c r="NK75" s="248"/>
      <c r="NL75" s="248"/>
      <c r="NM75" s="248"/>
      <c r="NN75" s="248"/>
      <c r="NO75" s="248"/>
      <c r="NP75" s="248"/>
      <c r="NQ75" s="248"/>
      <c r="NR75" s="248"/>
      <c r="NS75" s="248"/>
      <c r="NT75" s="248"/>
      <c r="NU75" s="248"/>
      <c r="NV75" s="248"/>
      <c r="NW75" s="248"/>
      <c r="NX75" s="248"/>
      <c r="NY75" s="248"/>
      <c r="NZ75" s="248"/>
      <c r="OA75" s="248"/>
      <c r="OB75" s="248"/>
      <c r="OC75" s="248"/>
      <c r="OD75" s="248"/>
      <c r="OE75" s="248"/>
      <c r="OF75" s="248"/>
      <c r="OG75" s="248"/>
      <c r="OH75" s="248"/>
      <c r="OI75" s="248"/>
      <c r="OJ75" s="248"/>
      <c r="OK75" s="248"/>
      <c r="OL75" s="248"/>
      <c r="OM75" s="248"/>
      <c r="ON75" s="248"/>
      <c r="OO75" s="248"/>
      <c r="OP75" s="248"/>
      <c r="OQ75" s="248"/>
      <c r="OR75" s="248"/>
      <c r="OS75" s="248"/>
      <c r="OT75" s="248"/>
      <c r="OU75" s="248"/>
      <c r="OV75" s="248"/>
      <c r="OW75" s="248"/>
      <c r="OX75" s="248"/>
      <c r="OY75" s="248"/>
      <c r="OZ75" s="248"/>
      <c r="PA75" s="248"/>
      <c r="PB75" s="248"/>
      <c r="PC75" s="248"/>
      <c r="PD75" s="248"/>
      <c r="PE75" s="248"/>
      <c r="PF75" s="248"/>
      <c r="PG75" s="248"/>
      <c r="PH75" s="248"/>
      <c r="PI75" s="248"/>
      <c r="PJ75" s="248"/>
      <c r="PK75" s="248"/>
      <c r="PL75" s="248"/>
      <c r="PM75" s="248"/>
      <c r="PN75" s="248"/>
      <c r="PO75" s="248"/>
      <c r="PP75" s="248"/>
      <c r="PQ75" s="248"/>
      <c r="PR75" s="248"/>
      <c r="PS75" s="248"/>
      <c r="PT75" s="248"/>
      <c r="PU75" s="248"/>
      <c r="PV75" s="248"/>
      <c r="PW75" s="248"/>
      <c r="PX75" s="248"/>
      <c r="PY75" s="248"/>
      <c r="PZ75" s="248"/>
      <c r="QA75" s="248"/>
      <c r="QB75" s="248"/>
      <c r="QC75" s="248"/>
      <c r="QD75" s="248"/>
      <c r="QE75" s="248"/>
      <c r="QF75" s="248"/>
      <c r="QG75" s="248"/>
      <c r="QH75" s="248"/>
      <c r="QI75" s="248"/>
      <c r="QJ75" s="248"/>
      <c r="QK75" s="248"/>
      <c r="QL75" s="248"/>
      <c r="QM75" s="248"/>
      <c r="QN75" s="248"/>
      <c r="QO75" s="248"/>
      <c r="QP75" s="248"/>
      <c r="QQ75" s="248"/>
      <c r="QR75" s="248"/>
      <c r="QS75" s="248"/>
      <c r="QT75" s="248"/>
      <c r="QU75" s="248"/>
      <c r="QV75" s="248"/>
      <c r="QW75" s="248"/>
      <c r="QX75" s="248"/>
      <c r="QY75" s="248"/>
      <c r="QZ75" s="248"/>
      <c r="RA75" s="248"/>
      <c r="RB75" s="248"/>
      <c r="RC75" s="248"/>
      <c r="RD75" s="248"/>
      <c r="RE75" s="248"/>
      <c r="RF75" s="248"/>
      <c r="RG75" s="248"/>
      <c r="RH75" s="248"/>
      <c r="RI75" s="248"/>
      <c r="RJ75" s="248"/>
      <c r="RK75" s="248"/>
      <c r="RL75" s="248"/>
      <c r="RM75" s="248"/>
      <c r="RN75" s="248"/>
      <c r="RO75" s="248"/>
      <c r="RP75" s="248"/>
      <c r="RQ75" s="248"/>
      <c r="RR75" s="248"/>
      <c r="RS75" s="248"/>
      <c r="RT75" s="248"/>
      <c r="RU75" s="248"/>
      <c r="RV75" s="248"/>
      <c r="RW75" s="248"/>
      <c r="RX75" s="248"/>
      <c r="RY75" s="248"/>
      <c r="RZ75" s="248"/>
      <c r="SA75" s="248"/>
      <c r="SB75" s="248"/>
      <c r="SC75" s="248"/>
      <c r="SD75" s="248"/>
      <c r="SE75" s="248"/>
      <c r="SF75" s="248"/>
      <c r="SG75" s="248"/>
      <c r="SH75" s="248"/>
      <c r="SI75" s="248"/>
      <c r="SJ75" s="248"/>
      <c r="SK75" s="248"/>
      <c r="SL75" s="248"/>
      <c r="SM75" s="248"/>
      <c r="SN75" s="248"/>
      <c r="SO75" s="248"/>
      <c r="SP75" s="248"/>
      <c r="SQ75" s="248"/>
      <c r="SR75" s="248"/>
      <c r="SS75" s="248"/>
      <c r="ST75" s="248"/>
      <c r="SU75" s="248"/>
      <c r="SV75" s="248"/>
      <c r="SW75" s="248"/>
      <c r="SX75" s="248"/>
      <c r="SY75" s="248"/>
      <c r="SZ75" s="248"/>
      <c r="TA75" s="248"/>
      <c r="TB75" s="248"/>
      <c r="TC75" s="248"/>
      <c r="TD75" s="248"/>
      <c r="TE75" s="248"/>
      <c r="TF75" s="248"/>
      <c r="TG75" s="248"/>
      <c r="TH75" s="248"/>
      <c r="TI75" s="248"/>
      <c r="TJ75" s="248"/>
    </row>
    <row r="76" spans="1:530" x14ac:dyDescent="0.3">
      <c r="A76" s="152" t="s">
        <v>43</v>
      </c>
      <c r="B76" s="95" t="s">
        <v>55</v>
      </c>
      <c r="C76" s="191">
        <v>73.3</v>
      </c>
      <c r="D76" s="192">
        <v>75</v>
      </c>
      <c r="E76" s="192">
        <v>81.3</v>
      </c>
      <c r="F76" s="193">
        <v>0</v>
      </c>
      <c r="G76" s="67">
        <v>100</v>
      </c>
      <c r="H76" s="67">
        <v>100</v>
      </c>
      <c r="I76" s="67">
        <v>100</v>
      </c>
      <c r="J76" s="67">
        <v>100</v>
      </c>
      <c r="K76" s="191">
        <v>96.7</v>
      </c>
      <c r="L76" s="192">
        <v>91.7</v>
      </c>
      <c r="M76" s="192">
        <v>100</v>
      </c>
      <c r="N76" s="193">
        <v>100</v>
      </c>
      <c r="O76" s="67">
        <v>100</v>
      </c>
      <c r="P76" s="67">
        <v>100</v>
      </c>
      <c r="Q76" s="67">
        <v>100</v>
      </c>
      <c r="R76" s="67">
        <v>100</v>
      </c>
      <c r="S76" s="96">
        <v>100</v>
      </c>
      <c r="T76" s="67">
        <v>100</v>
      </c>
      <c r="U76" s="67">
        <v>100</v>
      </c>
      <c r="V76" s="67">
        <v>100</v>
      </c>
      <c r="W76" s="100" t="s">
        <v>147</v>
      </c>
      <c r="X76" s="104">
        <v>100</v>
      </c>
      <c r="Y76" s="105">
        <v>100</v>
      </c>
      <c r="Z76" s="105">
        <v>100</v>
      </c>
      <c r="AA76" s="105">
        <v>100</v>
      </c>
      <c r="AB76" s="122" t="s">
        <v>147</v>
      </c>
      <c r="AC76" s="104">
        <v>100</v>
      </c>
      <c r="AD76" s="133">
        <v>100</v>
      </c>
      <c r="AE76" s="133">
        <v>100</v>
      </c>
      <c r="AF76" s="133">
        <v>100</v>
      </c>
      <c r="AG76" s="100" t="s">
        <v>147</v>
      </c>
    </row>
    <row r="77" spans="1:530" s="94" customFormat="1" x14ac:dyDescent="0.3">
      <c r="A77" s="183" t="s">
        <v>43</v>
      </c>
      <c r="B77" s="84" t="s">
        <v>56</v>
      </c>
      <c r="C77" s="101">
        <v>45.5</v>
      </c>
      <c r="D77" s="86">
        <v>66.7</v>
      </c>
      <c r="E77" s="86">
        <v>30.8</v>
      </c>
      <c r="F77" s="87">
        <v>0</v>
      </c>
      <c r="G77" s="86">
        <v>93.3</v>
      </c>
      <c r="H77" s="86">
        <v>100</v>
      </c>
      <c r="I77" s="86">
        <v>94</v>
      </c>
      <c r="J77" s="86">
        <v>50</v>
      </c>
      <c r="K77" s="101">
        <v>79.3</v>
      </c>
      <c r="L77" s="86">
        <v>90.909090909090907</v>
      </c>
      <c r="M77" s="86">
        <v>81.25</v>
      </c>
      <c r="N77" s="87">
        <v>0</v>
      </c>
      <c r="O77" s="86">
        <v>86.7</v>
      </c>
      <c r="P77" s="86">
        <v>91.7</v>
      </c>
      <c r="Q77" s="86">
        <v>93.8</v>
      </c>
      <c r="R77" s="86">
        <v>0</v>
      </c>
      <c r="S77" s="101">
        <v>92.1</v>
      </c>
      <c r="T77" s="86">
        <v>90</v>
      </c>
      <c r="U77" s="86">
        <v>100</v>
      </c>
      <c r="V77" s="86">
        <v>0</v>
      </c>
      <c r="W77" s="90" t="s">
        <v>147</v>
      </c>
      <c r="X77" s="102">
        <v>93.9</v>
      </c>
      <c r="Y77" s="107">
        <v>100</v>
      </c>
      <c r="Z77" s="92">
        <v>96.2</v>
      </c>
      <c r="AA77" s="107">
        <v>0</v>
      </c>
      <c r="AB77" s="89" t="s">
        <v>147</v>
      </c>
      <c r="AC77" s="102">
        <v>93.9</v>
      </c>
      <c r="AD77" s="234">
        <v>100</v>
      </c>
      <c r="AE77" s="89">
        <v>95.8</v>
      </c>
      <c r="AF77" s="234">
        <v>0</v>
      </c>
      <c r="AG77" s="90" t="s">
        <v>147</v>
      </c>
      <c r="AH77" s="248"/>
      <c r="AI77" s="248"/>
      <c r="AJ77" s="248"/>
      <c r="AK77" s="248"/>
      <c r="AL77" s="248"/>
      <c r="AM77" s="248"/>
      <c r="AN77" s="248"/>
      <c r="AO77" s="248"/>
      <c r="AP77" s="248"/>
      <c r="AQ77" s="248"/>
      <c r="AR77" s="248"/>
      <c r="AS77" s="248"/>
      <c r="AT77" s="248"/>
      <c r="AU77" s="248"/>
      <c r="AV77" s="248"/>
      <c r="AW77" s="248"/>
      <c r="AX77" s="248"/>
      <c r="AY77" s="248"/>
      <c r="AZ77" s="248"/>
      <c r="BA77" s="248"/>
      <c r="BB77" s="248"/>
      <c r="BC77" s="248"/>
      <c r="BD77" s="248"/>
      <c r="BE77" s="248"/>
      <c r="BF77" s="248"/>
      <c r="BG77" s="248"/>
      <c r="BH77" s="248"/>
      <c r="BI77" s="248"/>
      <c r="BJ77" s="248"/>
      <c r="BK77" s="248"/>
      <c r="BL77" s="248"/>
      <c r="BM77" s="248"/>
      <c r="BN77" s="248"/>
      <c r="BO77" s="248"/>
      <c r="BP77" s="248"/>
      <c r="BQ77" s="248"/>
      <c r="BR77" s="248"/>
      <c r="BS77" s="248"/>
      <c r="BT77" s="248"/>
      <c r="BU77" s="248"/>
      <c r="BV77" s="248"/>
      <c r="BW77" s="248"/>
      <c r="BX77" s="248"/>
      <c r="BY77" s="248"/>
      <c r="BZ77" s="248"/>
      <c r="CA77" s="248"/>
      <c r="CB77" s="248"/>
      <c r="CC77" s="248"/>
      <c r="CD77" s="248"/>
      <c r="CE77" s="248"/>
      <c r="CF77" s="248"/>
      <c r="CG77" s="248"/>
      <c r="CH77" s="248"/>
      <c r="CI77" s="248"/>
      <c r="CJ77" s="248"/>
      <c r="CK77" s="248"/>
      <c r="CL77" s="248"/>
      <c r="CM77" s="248"/>
      <c r="CN77" s="248"/>
      <c r="CO77" s="248"/>
      <c r="CP77" s="248"/>
      <c r="CQ77" s="248"/>
      <c r="CR77" s="248"/>
      <c r="CS77" s="248"/>
      <c r="CT77" s="248"/>
      <c r="CU77" s="248"/>
      <c r="CV77" s="248"/>
      <c r="CW77" s="248"/>
      <c r="CX77" s="248"/>
      <c r="CY77" s="248"/>
      <c r="CZ77" s="248"/>
      <c r="DA77" s="248"/>
      <c r="DB77" s="248"/>
      <c r="DC77" s="248"/>
      <c r="DD77" s="248"/>
      <c r="DE77" s="248"/>
      <c r="DF77" s="248"/>
      <c r="DG77" s="248"/>
      <c r="DH77" s="248"/>
      <c r="DI77" s="248"/>
      <c r="DJ77" s="248"/>
      <c r="DK77" s="248"/>
      <c r="DL77" s="248"/>
      <c r="DM77" s="248"/>
      <c r="DN77" s="248"/>
      <c r="DO77" s="248"/>
      <c r="DP77" s="248"/>
      <c r="DQ77" s="248"/>
      <c r="DR77" s="248"/>
      <c r="DS77" s="248"/>
      <c r="DT77" s="248"/>
      <c r="DU77" s="248"/>
      <c r="DV77" s="248"/>
      <c r="DW77" s="248"/>
      <c r="DX77" s="248"/>
      <c r="DY77" s="248"/>
      <c r="DZ77" s="248"/>
      <c r="EA77" s="248"/>
      <c r="EB77" s="248"/>
      <c r="EC77" s="248"/>
      <c r="ED77" s="248"/>
      <c r="EE77" s="248"/>
      <c r="EF77" s="248"/>
      <c r="EG77" s="248"/>
      <c r="EH77" s="248"/>
      <c r="EI77" s="248"/>
      <c r="EJ77" s="248"/>
      <c r="EK77" s="248"/>
      <c r="EL77" s="248"/>
      <c r="EM77" s="248"/>
      <c r="EN77" s="248"/>
      <c r="EO77" s="248"/>
      <c r="EP77" s="248"/>
      <c r="EQ77" s="248"/>
      <c r="ER77" s="248"/>
      <c r="ES77" s="248"/>
      <c r="ET77" s="248"/>
      <c r="EU77" s="248"/>
      <c r="EV77" s="248"/>
      <c r="EW77" s="248"/>
      <c r="EX77" s="248"/>
      <c r="EY77" s="248"/>
      <c r="EZ77" s="248"/>
      <c r="FA77" s="248"/>
      <c r="FB77" s="248"/>
      <c r="FC77" s="248"/>
      <c r="FD77" s="248"/>
      <c r="FE77" s="248"/>
      <c r="FF77" s="248"/>
      <c r="FG77" s="248"/>
      <c r="FH77" s="248"/>
      <c r="FI77" s="248"/>
      <c r="FJ77" s="248"/>
      <c r="FK77" s="248"/>
      <c r="FL77" s="248"/>
      <c r="FM77" s="248"/>
      <c r="FN77" s="248"/>
      <c r="FO77" s="248"/>
      <c r="FP77" s="248"/>
      <c r="FQ77" s="248"/>
      <c r="FR77" s="248"/>
      <c r="FS77" s="248"/>
      <c r="FT77" s="248"/>
      <c r="FU77" s="248"/>
      <c r="FV77" s="248"/>
      <c r="FW77" s="248"/>
      <c r="FX77" s="248"/>
      <c r="FY77" s="248"/>
      <c r="FZ77" s="248"/>
      <c r="GA77" s="248"/>
      <c r="GB77" s="248"/>
      <c r="GC77" s="248"/>
      <c r="GD77" s="248"/>
      <c r="GE77" s="248"/>
      <c r="GF77" s="248"/>
      <c r="GG77" s="248"/>
      <c r="GH77" s="248"/>
      <c r="GI77" s="248"/>
      <c r="GJ77" s="248"/>
      <c r="GK77" s="248"/>
      <c r="GL77" s="248"/>
      <c r="GM77" s="248"/>
      <c r="GN77" s="248"/>
      <c r="GO77" s="248"/>
      <c r="GP77" s="248"/>
      <c r="GQ77" s="248"/>
      <c r="GR77" s="248"/>
      <c r="GS77" s="248"/>
      <c r="GT77" s="248"/>
      <c r="GU77" s="248"/>
      <c r="GV77" s="248"/>
      <c r="GW77" s="248"/>
      <c r="GX77" s="248"/>
      <c r="GY77" s="248"/>
      <c r="GZ77" s="248"/>
      <c r="HA77" s="248"/>
      <c r="HB77" s="248"/>
      <c r="HC77" s="248"/>
      <c r="HD77" s="248"/>
      <c r="HE77" s="248"/>
      <c r="HF77" s="248"/>
      <c r="HG77" s="248"/>
      <c r="HH77" s="248"/>
      <c r="HI77" s="248"/>
      <c r="HJ77" s="248"/>
      <c r="HK77" s="248"/>
      <c r="HL77" s="248"/>
      <c r="HM77" s="248"/>
      <c r="HN77" s="248"/>
      <c r="HO77" s="248"/>
      <c r="HP77" s="248"/>
      <c r="HQ77" s="248"/>
      <c r="HR77" s="248"/>
      <c r="HS77" s="248"/>
      <c r="HT77" s="248"/>
      <c r="HU77" s="248"/>
      <c r="HV77" s="248"/>
      <c r="HW77" s="248"/>
      <c r="HX77" s="248"/>
      <c r="HY77" s="248"/>
      <c r="HZ77" s="248"/>
      <c r="IA77" s="248"/>
      <c r="IB77" s="248"/>
      <c r="IC77" s="248"/>
      <c r="ID77" s="248"/>
      <c r="IE77" s="248"/>
      <c r="IF77" s="248"/>
      <c r="IG77" s="248"/>
      <c r="IH77" s="248"/>
      <c r="II77" s="248"/>
      <c r="IJ77" s="248"/>
      <c r="IK77" s="248"/>
      <c r="IL77" s="248"/>
      <c r="IM77" s="248"/>
      <c r="IN77" s="248"/>
      <c r="IO77" s="248"/>
      <c r="IP77" s="248"/>
      <c r="IQ77" s="248"/>
      <c r="IR77" s="248"/>
      <c r="IS77" s="248"/>
      <c r="IT77" s="248"/>
      <c r="IU77" s="248"/>
      <c r="IV77" s="248"/>
      <c r="IW77" s="248"/>
      <c r="IX77" s="248"/>
      <c r="IY77" s="248"/>
      <c r="IZ77" s="248"/>
      <c r="JA77" s="248"/>
      <c r="JB77" s="248"/>
      <c r="JC77" s="248"/>
      <c r="JD77" s="248"/>
      <c r="JE77" s="248"/>
      <c r="JF77" s="248"/>
      <c r="JG77" s="248"/>
      <c r="JH77" s="248"/>
      <c r="JI77" s="248"/>
      <c r="JJ77" s="248"/>
      <c r="JK77" s="248"/>
      <c r="JL77" s="248"/>
      <c r="JM77" s="248"/>
      <c r="JN77" s="248"/>
      <c r="JO77" s="248"/>
      <c r="JP77" s="248"/>
      <c r="JQ77" s="248"/>
      <c r="JR77" s="248"/>
      <c r="JS77" s="248"/>
      <c r="JT77" s="248"/>
      <c r="JU77" s="248"/>
      <c r="JV77" s="248"/>
      <c r="JW77" s="248"/>
      <c r="JX77" s="248"/>
      <c r="JY77" s="248"/>
      <c r="JZ77" s="248"/>
      <c r="KA77" s="248"/>
      <c r="KB77" s="248"/>
      <c r="KC77" s="248"/>
      <c r="KD77" s="248"/>
      <c r="KE77" s="248"/>
      <c r="KF77" s="248"/>
      <c r="KG77" s="248"/>
      <c r="KH77" s="248"/>
      <c r="KI77" s="248"/>
      <c r="KJ77" s="248"/>
      <c r="KK77" s="248"/>
      <c r="KL77" s="248"/>
      <c r="KM77" s="248"/>
      <c r="KN77" s="248"/>
      <c r="KO77" s="248"/>
      <c r="KP77" s="248"/>
      <c r="KQ77" s="248"/>
      <c r="KR77" s="248"/>
      <c r="KS77" s="248"/>
      <c r="KT77" s="248"/>
      <c r="KU77" s="248"/>
      <c r="KV77" s="248"/>
      <c r="KW77" s="248"/>
      <c r="KX77" s="248"/>
      <c r="KY77" s="248"/>
      <c r="KZ77" s="248"/>
      <c r="LA77" s="248"/>
      <c r="LB77" s="248"/>
      <c r="LC77" s="248"/>
      <c r="LD77" s="248"/>
      <c r="LE77" s="248"/>
      <c r="LF77" s="248"/>
      <c r="LG77" s="248"/>
      <c r="LH77" s="248"/>
      <c r="LI77" s="248"/>
      <c r="LJ77" s="248"/>
      <c r="LK77" s="248"/>
      <c r="LL77" s="248"/>
      <c r="LM77" s="248"/>
      <c r="LN77" s="248"/>
      <c r="LO77" s="248"/>
      <c r="LP77" s="248"/>
      <c r="LQ77" s="248"/>
      <c r="LR77" s="248"/>
      <c r="LS77" s="248"/>
      <c r="LT77" s="248"/>
      <c r="LU77" s="248"/>
      <c r="LV77" s="248"/>
      <c r="LW77" s="248"/>
      <c r="LX77" s="248"/>
      <c r="LY77" s="248"/>
      <c r="LZ77" s="248"/>
      <c r="MA77" s="248"/>
      <c r="MB77" s="248"/>
      <c r="MC77" s="248"/>
      <c r="MD77" s="248"/>
      <c r="ME77" s="248"/>
      <c r="MF77" s="248"/>
      <c r="MG77" s="248"/>
      <c r="MH77" s="248"/>
      <c r="MI77" s="248"/>
      <c r="MJ77" s="248"/>
      <c r="MK77" s="248"/>
      <c r="ML77" s="248"/>
      <c r="MM77" s="248"/>
      <c r="MN77" s="248"/>
      <c r="MO77" s="248"/>
      <c r="MP77" s="248"/>
      <c r="MQ77" s="248"/>
      <c r="MR77" s="248"/>
      <c r="MS77" s="248"/>
      <c r="MT77" s="248"/>
      <c r="MU77" s="248"/>
      <c r="MV77" s="248"/>
      <c r="MW77" s="248"/>
      <c r="MX77" s="248"/>
      <c r="MY77" s="248"/>
      <c r="MZ77" s="248"/>
      <c r="NA77" s="248"/>
      <c r="NB77" s="248"/>
      <c r="NC77" s="248"/>
      <c r="ND77" s="248"/>
      <c r="NE77" s="248"/>
      <c r="NF77" s="248"/>
      <c r="NG77" s="248"/>
      <c r="NH77" s="248"/>
      <c r="NI77" s="248"/>
      <c r="NJ77" s="248"/>
      <c r="NK77" s="248"/>
      <c r="NL77" s="248"/>
      <c r="NM77" s="248"/>
      <c r="NN77" s="248"/>
      <c r="NO77" s="248"/>
      <c r="NP77" s="248"/>
      <c r="NQ77" s="248"/>
      <c r="NR77" s="248"/>
      <c r="NS77" s="248"/>
      <c r="NT77" s="248"/>
      <c r="NU77" s="248"/>
      <c r="NV77" s="248"/>
      <c r="NW77" s="248"/>
      <c r="NX77" s="248"/>
      <c r="NY77" s="248"/>
      <c r="NZ77" s="248"/>
      <c r="OA77" s="248"/>
      <c r="OB77" s="248"/>
      <c r="OC77" s="248"/>
      <c r="OD77" s="248"/>
      <c r="OE77" s="248"/>
      <c r="OF77" s="248"/>
      <c r="OG77" s="248"/>
      <c r="OH77" s="248"/>
      <c r="OI77" s="248"/>
      <c r="OJ77" s="248"/>
      <c r="OK77" s="248"/>
      <c r="OL77" s="248"/>
      <c r="OM77" s="248"/>
      <c r="ON77" s="248"/>
      <c r="OO77" s="248"/>
      <c r="OP77" s="248"/>
      <c r="OQ77" s="248"/>
      <c r="OR77" s="248"/>
      <c r="OS77" s="248"/>
      <c r="OT77" s="248"/>
      <c r="OU77" s="248"/>
      <c r="OV77" s="248"/>
      <c r="OW77" s="248"/>
      <c r="OX77" s="248"/>
      <c r="OY77" s="248"/>
      <c r="OZ77" s="248"/>
      <c r="PA77" s="248"/>
      <c r="PB77" s="248"/>
      <c r="PC77" s="248"/>
      <c r="PD77" s="248"/>
      <c r="PE77" s="248"/>
      <c r="PF77" s="248"/>
      <c r="PG77" s="248"/>
      <c r="PH77" s="248"/>
      <c r="PI77" s="248"/>
      <c r="PJ77" s="248"/>
      <c r="PK77" s="248"/>
      <c r="PL77" s="248"/>
      <c r="PM77" s="248"/>
      <c r="PN77" s="248"/>
      <c r="PO77" s="248"/>
      <c r="PP77" s="248"/>
      <c r="PQ77" s="248"/>
      <c r="PR77" s="248"/>
      <c r="PS77" s="248"/>
      <c r="PT77" s="248"/>
      <c r="PU77" s="248"/>
      <c r="PV77" s="248"/>
      <c r="PW77" s="248"/>
      <c r="PX77" s="248"/>
      <c r="PY77" s="248"/>
      <c r="PZ77" s="248"/>
      <c r="QA77" s="248"/>
      <c r="QB77" s="248"/>
      <c r="QC77" s="248"/>
      <c r="QD77" s="248"/>
      <c r="QE77" s="248"/>
      <c r="QF77" s="248"/>
      <c r="QG77" s="248"/>
      <c r="QH77" s="248"/>
      <c r="QI77" s="248"/>
      <c r="QJ77" s="248"/>
      <c r="QK77" s="248"/>
      <c r="QL77" s="248"/>
      <c r="QM77" s="248"/>
      <c r="QN77" s="248"/>
      <c r="QO77" s="248"/>
      <c r="QP77" s="248"/>
      <c r="QQ77" s="248"/>
      <c r="QR77" s="248"/>
      <c r="QS77" s="248"/>
      <c r="QT77" s="248"/>
      <c r="QU77" s="248"/>
      <c r="QV77" s="248"/>
      <c r="QW77" s="248"/>
      <c r="QX77" s="248"/>
      <c r="QY77" s="248"/>
      <c r="QZ77" s="248"/>
      <c r="RA77" s="248"/>
      <c r="RB77" s="248"/>
      <c r="RC77" s="248"/>
      <c r="RD77" s="248"/>
      <c r="RE77" s="248"/>
      <c r="RF77" s="248"/>
      <c r="RG77" s="248"/>
      <c r="RH77" s="248"/>
      <c r="RI77" s="248"/>
      <c r="RJ77" s="248"/>
      <c r="RK77" s="248"/>
      <c r="RL77" s="248"/>
      <c r="RM77" s="248"/>
      <c r="RN77" s="248"/>
      <c r="RO77" s="248"/>
      <c r="RP77" s="248"/>
      <c r="RQ77" s="248"/>
      <c r="RR77" s="248"/>
      <c r="RS77" s="248"/>
      <c r="RT77" s="248"/>
      <c r="RU77" s="248"/>
      <c r="RV77" s="248"/>
      <c r="RW77" s="248"/>
      <c r="RX77" s="248"/>
      <c r="RY77" s="248"/>
      <c r="RZ77" s="248"/>
      <c r="SA77" s="248"/>
      <c r="SB77" s="248"/>
      <c r="SC77" s="248"/>
      <c r="SD77" s="248"/>
      <c r="SE77" s="248"/>
      <c r="SF77" s="248"/>
      <c r="SG77" s="248"/>
      <c r="SH77" s="248"/>
      <c r="SI77" s="248"/>
      <c r="SJ77" s="248"/>
      <c r="SK77" s="248"/>
      <c r="SL77" s="248"/>
      <c r="SM77" s="248"/>
      <c r="SN77" s="248"/>
      <c r="SO77" s="248"/>
      <c r="SP77" s="248"/>
      <c r="SQ77" s="248"/>
      <c r="SR77" s="248"/>
      <c r="SS77" s="248"/>
      <c r="ST77" s="248"/>
      <c r="SU77" s="248"/>
      <c r="SV77" s="248"/>
      <c r="SW77" s="248"/>
      <c r="SX77" s="248"/>
      <c r="SY77" s="248"/>
      <c r="SZ77" s="248"/>
      <c r="TA77" s="248"/>
      <c r="TB77" s="248"/>
      <c r="TC77" s="248"/>
      <c r="TD77" s="248"/>
      <c r="TE77" s="248"/>
      <c r="TF77" s="248"/>
      <c r="TG77" s="248"/>
      <c r="TH77" s="248"/>
      <c r="TI77" s="248"/>
      <c r="TJ77" s="248"/>
    </row>
    <row r="78" spans="1:530" x14ac:dyDescent="0.3">
      <c r="A78" s="152" t="s">
        <v>44</v>
      </c>
      <c r="B78" s="95" t="s">
        <v>55</v>
      </c>
      <c r="C78" s="191">
        <v>15.6</v>
      </c>
      <c r="D78" s="192">
        <v>25</v>
      </c>
      <c r="E78" s="192">
        <v>12.5</v>
      </c>
      <c r="F78" s="193">
        <v>0</v>
      </c>
      <c r="G78" s="67">
        <v>90.6</v>
      </c>
      <c r="H78" s="67">
        <v>92</v>
      </c>
      <c r="I78" s="67">
        <v>88</v>
      </c>
      <c r="J78" s="67">
        <v>100</v>
      </c>
      <c r="K78" s="191">
        <v>96.9</v>
      </c>
      <c r="L78" s="192">
        <v>100</v>
      </c>
      <c r="M78" s="192">
        <v>93.8</v>
      </c>
      <c r="N78" s="193">
        <v>100</v>
      </c>
      <c r="O78" s="67">
        <v>96.9</v>
      </c>
      <c r="P78" s="67">
        <v>100</v>
      </c>
      <c r="Q78" s="67">
        <v>93.8</v>
      </c>
      <c r="R78" s="67">
        <v>100</v>
      </c>
      <c r="S78" s="96">
        <v>91.2</v>
      </c>
      <c r="T78" s="67">
        <v>75</v>
      </c>
      <c r="U78" s="67">
        <v>100</v>
      </c>
      <c r="V78" s="67">
        <v>100</v>
      </c>
      <c r="W78" s="100" t="s">
        <v>147</v>
      </c>
      <c r="X78" s="52">
        <v>92.307692307692307</v>
      </c>
      <c r="Y78" s="105">
        <v>100</v>
      </c>
      <c r="Z78" s="68">
        <v>83.333333333333343</v>
      </c>
      <c r="AA78" s="105">
        <v>100</v>
      </c>
      <c r="AB78" s="122" t="s">
        <v>147</v>
      </c>
      <c r="AC78" s="104">
        <v>100</v>
      </c>
      <c r="AD78" s="133">
        <v>100</v>
      </c>
      <c r="AE78" s="122">
        <v>100</v>
      </c>
      <c r="AF78" s="133">
        <v>100</v>
      </c>
      <c r="AG78" s="100" t="s">
        <v>147</v>
      </c>
    </row>
    <row r="79" spans="1:530" s="94" customFormat="1" x14ac:dyDescent="0.3">
      <c r="A79" s="183" t="s">
        <v>44</v>
      </c>
      <c r="B79" s="84" t="s">
        <v>56</v>
      </c>
      <c r="C79" s="101">
        <v>0</v>
      </c>
      <c r="D79" s="86">
        <v>0</v>
      </c>
      <c r="E79" s="86">
        <v>0</v>
      </c>
      <c r="F79" s="87">
        <v>0</v>
      </c>
      <c r="G79" s="86">
        <v>6.9</v>
      </c>
      <c r="H79" s="86">
        <v>18</v>
      </c>
      <c r="I79" s="86">
        <v>0</v>
      </c>
      <c r="J79" s="86">
        <v>0</v>
      </c>
      <c r="K79" s="101">
        <v>19.399999999999999</v>
      </c>
      <c r="L79" s="86">
        <v>16.666666666666664</v>
      </c>
      <c r="M79" s="86">
        <v>20</v>
      </c>
      <c r="N79" s="87">
        <v>25</v>
      </c>
      <c r="O79" s="86">
        <v>22.6</v>
      </c>
      <c r="P79" s="86">
        <v>50</v>
      </c>
      <c r="Q79" s="86">
        <v>6.7</v>
      </c>
      <c r="R79" s="86">
        <v>0</v>
      </c>
      <c r="S79" s="101">
        <v>32.4</v>
      </c>
      <c r="T79" s="86">
        <v>22.2</v>
      </c>
      <c r="U79" s="86">
        <v>37.5</v>
      </c>
      <c r="V79" s="86">
        <v>25</v>
      </c>
      <c r="W79" s="90" t="s">
        <v>147</v>
      </c>
      <c r="X79" s="102">
        <v>38.9</v>
      </c>
      <c r="Y79" s="92">
        <v>52.941176470588239</v>
      </c>
      <c r="Z79" s="92">
        <v>26.7</v>
      </c>
      <c r="AA79" s="107">
        <v>25</v>
      </c>
      <c r="AB79" s="89" t="s">
        <v>147</v>
      </c>
      <c r="AC79" s="102">
        <v>82.1</v>
      </c>
      <c r="AD79" s="89">
        <v>100</v>
      </c>
      <c r="AE79" s="89">
        <v>82.4</v>
      </c>
      <c r="AF79" s="234">
        <v>33.299999999999997</v>
      </c>
      <c r="AG79" s="90" t="s">
        <v>147</v>
      </c>
      <c r="AH79" s="248"/>
      <c r="AI79" s="248"/>
      <c r="AJ79" s="248"/>
      <c r="AK79" s="248"/>
      <c r="AL79" s="248"/>
      <c r="AM79" s="248"/>
      <c r="AN79" s="248"/>
      <c r="AO79" s="248"/>
      <c r="AP79" s="248"/>
      <c r="AQ79" s="248"/>
      <c r="AR79" s="248"/>
      <c r="AS79" s="248"/>
      <c r="AT79" s="248"/>
      <c r="AU79" s="248"/>
      <c r="AV79" s="248"/>
      <c r="AW79" s="248"/>
      <c r="AX79" s="248"/>
      <c r="AY79" s="248"/>
      <c r="AZ79" s="248"/>
      <c r="BA79" s="248"/>
      <c r="BB79" s="248"/>
      <c r="BC79" s="248"/>
      <c r="BD79" s="248"/>
      <c r="BE79" s="248"/>
      <c r="BF79" s="248"/>
      <c r="BG79" s="248"/>
      <c r="BH79" s="248"/>
      <c r="BI79" s="248"/>
      <c r="BJ79" s="248"/>
      <c r="BK79" s="248"/>
      <c r="BL79" s="248"/>
      <c r="BM79" s="248"/>
      <c r="BN79" s="248"/>
      <c r="BO79" s="248"/>
      <c r="BP79" s="248"/>
      <c r="BQ79" s="248"/>
      <c r="BR79" s="248"/>
      <c r="BS79" s="248"/>
      <c r="BT79" s="248"/>
      <c r="BU79" s="248"/>
      <c r="BV79" s="248"/>
      <c r="BW79" s="248"/>
      <c r="BX79" s="248"/>
      <c r="BY79" s="248"/>
      <c r="BZ79" s="248"/>
      <c r="CA79" s="248"/>
      <c r="CB79" s="248"/>
      <c r="CC79" s="248"/>
      <c r="CD79" s="248"/>
      <c r="CE79" s="248"/>
      <c r="CF79" s="248"/>
      <c r="CG79" s="248"/>
      <c r="CH79" s="248"/>
      <c r="CI79" s="248"/>
      <c r="CJ79" s="248"/>
      <c r="CK79" s="248"/>
      <c r="CL79" s="248"/>
      <c r="CM79" s="248"/>
      <c r="CN79" s="248"/>
      <c r="CO79" s="248"/>
      <c r="CP79" s="248"/>
      <c r="CQ79" s="248"/>
      <c r="CR79" s="248"/>
      <c r="CS79" s="248"/>
      <c r="CT79" s="248"/>
      <c r="CU79" s="248"/>
      <c r="CV79" s="248"/>
      <c r="CW79" s="248"/>
      <c r="CX79" s="248"/>
      <c r="CY79" s="248"/>
      <c r="CZ79" s="248"/>
      <c r="DA79" s="248"/>
      <c r="DB79" s="248"/>
      <c r="DC79" s="248"/>
      <c r="DD79" s="248"/>
      <c r="DE79" s="248"/>
      <c r="DF79" s="248"/>
      <c r="DG79" s="248"/>
      <c r="DH79" s="248"/>
      <c r="DI79" s="248"/>
      <c r="DJ79" s="248"/>
      <c r="DK79" s="248"/>
      <c r="DL79" s="248"/>
      <c r="DM79" s="248"/>
      <c r="DN79" s="248"/>
      <c r="DO79" s="248"/>
      <c r="DP79" s="248"/>
      <c r="DQ79" s="248"/>
      <c r="DR79" s="248"/>
      <c r="DS79" s="248"/>
      <c r="DT79" s="248"/>
      <c r="DU79" s="248"/>
      <c r="DV79" s="248"/>
      <c r="DW79" s="248"/>
      <c r="DX79" s="248"/>
      <c r="DY79" s="248"/>
      <c r="DZ79" s="248"/>
      <c r="EA79" s="248"/>
      <c r="EB79" s="248"/>
      <c r="EC79" s="248"/>
      <c r="ED79" s="248"/>
      <c r="EE79" s="248"/>
      <c r="EF79" s="248"/>
      <c r="EG79" s="248"/>
      <c r="EH79" s="248"/>
      <c r="EI79" s="248"/>
      <c r="EJ79" s="248"/>
      <c r="EK79" s="248"/>
      <c r="EL79" s="248"/>
      <c r="EM79" s="248"/>
      <c r="EN79" s="248"/>
      <c r="EO79" s="248"/>
      <c r="EP79" s="248"/>
      <c r="EQ79" s="248"/>
      <c r="ER79" s="248"/>
      <c r="ES79" s="248"/>
      <c r="ET79" s="248"/>
      <c r="EU79" s="248"/>
      <c r="EV79" s="248"/>
      <c r="EW79" s="248"/>
      <c r="EX79" s="248"/>
      <c r="EY79" s="248"/>
      <c r="EZ79" s="248"/>
      <c r="FA79" s="248"/>
      <c r="FB79" s="248"/>
      <c r="FC79" s="248"/>
      <c r="FD79" s="248"/>
      <c r="FE79" s="248"/>
      <c r="FF79" s="248"/>
      <c r="FG79" s="248"/>
      <c r="FH79" s="248"/>
      <c r="FI79" s="248"/>
      <c r="FJ79" s="248"/>
      <c r="FK79" s="248"/>
      <c r="FL79" s="248"/>
      <c r="FM79" s="248"/>
      <c r="FN79" s="248"/>
      <c r="FO79" s="248"/>
      <c r="FP79" s="248"/>
      <c r="FQ79" s="248"/>
      <c r="FR79" s="248"/>
      <c r="FS79" s="248"/>
      <c r="FT79" s="248"/>
      <c r="FU79" s="248"/>
      <c r="FV79" s="248"/>
      <c r="FW79" s="248"/>
      <c r="FX79" s="248"/>
      <c r="FY79" s="248"/>
      <c r="FZ79" s="248"/>
      <c r="GA79" s="248"/>
      <c r="GB79" s="248"/>
      <c r="GC79" s="248"/>
      <c r="GD79" s="248"/>
      <c r="GE79" s="248"/>
      <c r="GF79" s="248"/>
      <c r="GG79" s="248"/>
      <c r="GH79" s="248"/>
      <c r="GI79" s="248"/>
      <c r="GJ79" s="248"/>
      <c r="GK79" s="248"/>
      <c r="GL79" s="248"/>
      <c r="GM79" s="248"/>
      <c r="GN79" s="248"/>
      <c r="GO79" s="248"/>
      <c r="GP79" s="248"/>
      <c r="GQ79" s="248"/>
      <c r="GR79" s="248"/>
      <c r="GS79" s="248"/>
      <c r="GT79" s="248"/>
      <c r="GU79" s="248"/>
      <c r="GV79" s="248"/>
      <c r="GW79" s="248"/>
      <c r="GX79" s="248"/>
      <c r="GY79" s="248"/>
      <c r="GZ79" s="248"/>
      <c r="HA79" s="248"/>
      <c r="HB79" s="248"/>
      <c r="HC79" s="248"/>
      <c r="HD79" s="248"/>
      <c r="HE79" s="248"/>
      <c r="HF79" s="248"/>
      <c r="HG79" s="248"/>
      <c r="HH79" s="248"/>
      <c r="HI79" s="248"/>
      <c r="HJ79" s="248"/>
      <c r="HK79" s="248"/>
      <c r="HL79" s="248"/>
      <c r="HM79" s="248"/>
      <c r="HN79" s="248"/>
      <c r="HO79" s="248"/>
      <c r="HP79" s="248"/>
      <c r="HQ79" s="248"/>
      <c r="HR79" s="248"/>
      <c r="HS79" s="248"/>
      <c r="HT79" s="248"/>
      <c r="HU79" s="248"/>
      <c r="HV79" s="248"/>
      <c r="HW79" s="248"/>
      <c r="HX79" s="248"/>
      <c r="HY79" s="248"/>
      <c r="HZ79" s="248"/>
      <c r="IA79" s="248"/>
      <c r="IB79" s="248"/>
      <c r="IC79" s="248"/>
      <c r="ID79" s="248"/>
      <c r="IE79" s="248"/>
      <c r="IF79" s="248"/>
      <c r="IG79" s="248"/>
      <c r="IH79" s="248"/>
      <c r="II79" s="248"/>
      <c r="IJ79" s="248"/>
      <c r="IK79" s="248"/>
      <c r="IL79" s="248"/>
      <c r="IM79" s="248"/>
      <c r="IN79" s="248"/>
      <c r="IO79" s="248"/>
      <c r="IP79" s="248"/>
      <c r="IQ79" s="248"/>
      <c r="IR79" s="248"/>
      <c r="IS79" s="248"/>
      <c r="IT79" s="248"/>
      <c r="IU79" s="248"/>
      <c r="IV79" s="248"/>
      <c r="IW79" s="248"/>
      <c r="IX79" s="248"/>
      <c r="IY79" s="248"/>
      <c r="IZ79" s="248"/>
      <c r="JA79" s="248"/>
      <c r="JB79" s="248"/>
      <c r="JC79" s="248"/>
      <c r="JD79" s="248"/>
      <c r="JE79" s="248"/>
      <c r="JF79" s="248"/>
      <c r="JG79" s="248"/>
      <c r="JH79" s="248"/>
      <c r="JI79" s="248"/>
      <c r="JJ79" s="248"/>
      <c r="JK79" s="248"/>
      <c r="JL79" s="248"/>
      <c r="JM79" s="248"/>
      <c r="JN79" s="248"/>
      <c r="JO79" s="248"/>
      <c r="JP79" s="248"/>
      <c r="JQ79" s="248"/>
      <c r="JR79" s="248"/>
      <c r="JS79" s="248"/>
      <c r="JT79" s="248"/>
      <c r="JU79" s="248"/>
      <c r="JV79" s="248"/>
      <c r="JW79" s="248"/>
      <c r="JX79" s="248"/>
      <c r="JY79" s="248"/>
      <c r="JZ79" s="248"/>
      <c r="KA79" s="248"/>
      <c r="KB79" s="248"/>
      <c r="KC79" s="248"/>
      <c r="KD79" s="248"/>
      <c r="KE79" s="248"/>
      <c r="KF79" s="248"/>
      <c r="KG79" s="248"/>
      <c r="KH79" s="248"/>
      <c r="KI79" s="248"/>
      <c r="KJ79" s="248"/>
      <c r="KK79" s="248"/>
      <c r="KL79" s="248"/>
      <c r="KM79" s="248"/>
      <c r="KN79" s="248"/>
      <c r="KO79" s="248"/>
      <c r="KP79" s="248"/>
      <c r="KQ79" s="248"/>
      <c r="KR79" s="248"/>
      <c r="KS79" s="248"/>
      <c r="KT79" s="248"/>
      <c r="KU79" s="248"/>
      <c r="KV79" s="248"/>
      <c r="KW79" s="248"/>
      <c r="KX79" s="248"/>
      <c r="KY79" s="248"/>
      <c r="KZ79" s="248"/>
      <c r="LA79" s="248"/>
      <c r="LB79" s="248"/>
      <c r="LC79" s="248"/>
      <c r="LD79" s="248"/>
      <c r="LE79" s="248"/>
      <c r="LF79" s="248"/>
      <c r="LG79" s="248"/>
      <c r="LH79" s="248"/>
      <c r="LI79" s="248"/>
      <c r="LJ79" s="248"/>
      <c r="LK79" s="248"/>
      <c r="LL79" s="248"/>
      <c r="LM79" s="248"/>
      <c r="LN79" s="248"/>
      <c r="LO79" s="248"/>
      <c r="LP79" s="248"/>
      <c r="LQ79" s="248"/>
      <c r="LR79" s="248"/>
      <c r="LS79" s="248"/>
      <c r="LT79" s="248"/>
      <c r="LU79" s="248"/>
      <c r="LV79" s="248"/>
      <c r="LW79" s="248"/>
      <c r="LX79" s="248"/>
      <c r="LY79" s="248"/>
      <c r="LZ79" s="248"/>
      <c r="MA79" s="248"/>
      <c r="MB79" s="248"/>
      <c r="MC79" s="248"/>
      <c r="MD79" s="248"/>
      <c r="ME79" s="248"/>
      <c r="MF79" s="248"/>
      <c r="MG79" s="248"/>
      <c r="MH79" s="248"/>
      <c r="MI79" s="248"/>
      <c r="MJ79" s="248"/>
      <c r="MK79" s="248"/>
      <c r="ML79" s="248"/>
      <c r="MM79" s="248"/>
      <c r="MN79" s="248"/>
      <c r="MO79" s="248"/>
      <c r="MP79" s="248"/>
      <c r="MQ79" s="248"/>
      <c r="MR79" s="248"/>
      <c r="MS79" s="248"/>
      <c r="MT79" s="248"/>
      <c r="MU79" s="248"/>
      <c r="MV79" s="248"/>
      <c r="MW79" s="248"/>
      <c r="MX79" s="248"/>
      <c r="MY79" s="248"/>
      <c r="MZ79" s="248"/>
      <c r="NA79" s="248"/>
      <c r="NB79" s="248"/>
      <c r="NC79" s="248"/>
      <c r="ND79" s="248"/>
      <c r="NE79" s="248"/>
      <c r="NF79" s="248"/>
      <c r="NG79" s="248"/>
      <c r="NH79" s="248"/>
      <c r="NI79" s="248"/>
      <c r="NJ79" s="248"/>
      <c r="NK79" s="248"/>
      <c r="NL79" s="248"/>
      <c r="NM79" s="248"/>
      <c r="NN79" s="248"/>
      <c r="NO79" s="248"/>
      <c r="NP79" s="248"/>
      <c r="NQ79" s="248"/>
      <c r="NR79" s="248"/>
      <c r="NS79" s="248"/>
      <c r="NT79" s="248"/>
      <c r="NU79" s="248"/>
      <c r="NV79" s="248"/>
      <c r="NW79" s="248"/>
      <c r="NX79" s="248"/>
      <c r="NY79" s="248"/>
      <c r="NZ79" s="248"/>
      <c r="OA79" s="248"/>
      <c r="OB79" s="248"/>
      <c r="OC79" s="248"/>
      <c r="OD79" s="248"/>
      <c r="OE79" s="248"/>
      <c r="OF79" s="248"/>
      <c r="OG79" s="248"/>
      <c r="OH79" s="248"/>
      <c r="OI79" s="248"/>
      <c r="OJ79" s="248"/>
      <c r="OK79" s="248"/>
      <c r="OL79" s="248"/>
      <c r="OM79" s="248"/>
      <c r="ON79" s="248"/>
      <c r="OO79" s="248"/>
      <c r="OP79" s="248"/>
      <c r="OQ79" s="248"/>
      <c r="OR79" s="248"/>
      <c r="OS79" s="248"/>
      <c r="OT79" s="248"/>
      <c r="OU79" s="248"/>
      <c r="OV79" s="248"/>
      <c r="OW79" s="248"/>
      <c r="OX79" s="248"/>
      <c r="OY79" s="248"/>
      <c r="OZ79" s="248"/>
      <c r="PA79" s="248"/>
      <c r="PB79" s="248"/>
      <c r="PC79" s="248"/>
      <c r="PD79" s="248"/>
      <c r="PE79" s="248"/>
      <c r="PF79" s="248"/>
      <c r="PG79" s="248"/>
      <c r="PH79" s="248"/>
      <c r="PI79" s="248"/>
      <c r="PJ79" s="248"/>
      <c r="PK79" s="248"/>
      <c r="PL79" s="248"/>
      <c r="PM79" s="248"/>
      <c r="PN79" s="248"/>
      <c r="PO79" s="248"/>
      <c r="PP79" s="248"/>
      <c r="PQ79" s="248"/>
      <c r="PR79" s="248"/>
      <c r="PS79" s="248"/>
      <c r="PT79" s="248"/>
      <c r="PU79" s="248"/>
      <c r="PV79" s="248"/>
      <c r="PW79" s="248"/>
      <c r="PX79" s="248"/>
      <c r="PY79" s="248"/>
      <c r="PZ79" s="248"/>
      <c r="QA79" s="248"/>
      <c r="QB79" s="248"/>
      <c r="QC79" s="248"/>
      <c r="QD79" s="248"/>
      <c r="QE79" s="248"/>
      <c r="QF79" s="248"/>
      <c r="QG79" s="248"/>
      <c r="QH79" s="248"/>
      <c r="QI79" s="248"/>
      <c r="QJ79" s="248"/>
      <c r="QK79" s="248"/>
      <c r="QL79" s="248"/>
      <c r="QM79" s="248"/>
      <c r="QN79" s="248"/>
      <c r="QO79" s="248"/>
      <c r="QP79" s="248"/>
      <c r="QQ79" s="248"/>
      <c r="QR79" s="248"/>
      <c r="QS79" s="248"/>
      <c r="QT79" s="248"/>
      <c r="QU79" s="248"/>
      <c r="QV79" s="248"/>
      <c r="QW79" s="248"/>
      <c r="QX79" s="248"/>
      <c r="QY79" s="248"/>
      <c r="QZ79" s="248"/>
      <c r="RA79" s="248"/>
      <c r="RB79" s="248"/>
      <c r="RC79" s="248"/>
      <c r="RD79" s="248"/>
      <c r="RE79" s="248"/>
      <c r="RF79" s="248"/>
      <c r="RG79" s="248"/>
      <c r="RH79" s="248"/>
      <c r="RI79" s="248"/>
      <c r="RJ79" s="248"/>
      <c r="RK79" s="248"/>
      <c r="RL79" s="248"/>
      <c r="RM79" s="248"/>
      <c r="RN79" s="248"/>
      <c r="RO79" s="248"/>
      <c r="RP79" s="248"/>
      <c r="RQ79" s="248"/>
      <c r="RR79" s="248"/>
      <c r="RS79" s="248"/>
      <c r="RT79" s="248"/>
      <c r="RU79" s="248"/>
      <c r="RV79" s="248"/>
      <c r="RW79" s="248"/>
      <c r="RX79" s="248"/>
      <c r="RY79" s="248"/>
      <c r="RZ79" s="248"/>
      <c r="SA79" s="248"/>
      <c r="SB79" s="248"/>
      <c r="SC79" s="248"/>
      <c r="SD79" s="248"/>
      <c r="SE79" s="248"/>
      <c r="SF79" s="248"/>
      <c r="SG79" s="248"/>
      <c r="SH79" s="248"/>
      <c r="SI79" s="248"/>
      <c r="SJ79" s="248"/>
      <c r="SK79" s="248"/>
      <c r="SL79" s="248"/>
      <c r="SM79" s="248"/>
      <c r="SN79" s="248"/>
      <c r="SO79" s="248"/>
      <c r="SP79" s="248"/>
      <c r="SQ79" s="248"/>
      <c r="SR79" s="248"/>
      <c r="SS79" s="248"/>
      <c r="ST79" s="248"/>
      <c r="SU79" s="248"/>
      <c r="SV79" s="248"/>
      <c r="SW79" s="248"/>
      <c r="SX79" s="248"/>
      <c r="SY79" s="248"/>
      <c r="SZ79" s="248"/>
      <c r="TA79" s="248"/>
      <c r="TB79" s="248"/>
      <c r="TC79" s="248"/>
      <c r="TD79" s="248"/>
      <c r="TE79" s="248"/>
      <c r="TF79" s="248"/>
      <c r="TG79" s="248"/>
      <c r="TH79" s="248"/>
      <c r="TI79" s="248"/>
      <c r="TJ79" s="248"/>
    </row>
    <row r="80" spans="1:530" x14ac:dyDescent="0.3">
      <c r="A80" s="152" t="s">
        <v>45</v>
      </c>
      <c r="B80" s="95" t="s">
        <v>55</v>
      </c>
      <c r="C80" s="191">
        <v>91</v>
      </c>
      <c r="D80" s="192">
        <v>100</v>
      </c>
      <c r="E80" s="192">
        <v>82.9</v>
      </c>
      <c r="F80" s="193">
        <v>100</v>
      </c>
      <c r="G80" s="67">
        <v>95.5</v>
      </c>
      <c r="H80" s="67">
        <v>93</v>
      </c>
      <c r="I80" s="67">
        <v>97</v>
      </c>
      <c r="J80" s="67">
        <v>100</v>
      </c>
      <c r="K80" s="191">
        <v>100</v>
      </c>
      <c r="L80" s="192">
        <v>100</v>
      </c>
      <c r="M80" s="192">
        <v>100</v>
      </c>
      <c r="N80" s="193">
        <v>100</v>
      </c>
      <c r="O80" s="67">
        <v>98.5</v>
      </c>
      <c r="P80" s="67">
        <v>100</v>
      </c>
      <c r="Q80" s="67">
        <v>97.1</v>
      </c>
      <c r="R80" s="67">
        <v>100</v>
      </c>
      <c r="S80" s="96">
        <v>100</v>
      </c>
      <c r="T80" s="67">
        <v>100</v>
      </c>
      <c r="U80" s="67">
        <v>100</v>
      </c>
      <c r="V80" s="67">
        <v>100</v>
      </c>
      <c r="W80" s="100" t="s">
        <v>147</v>
      </c>
      <c r="X80" s="104">
        <v>100</v>
      </c>
      <c r="Y80" s="105">
        <v>100</v>
      </c>
      <c r="Z80" s="105">
        <v>100</v>
      </c>
      <c r="AA80" s="105">
        <v>100</v>
      </c>
      <c r="AB80" s="122" t="s">
        <v>147</v>
      </c>
      <c r="AC80" s="104">
        <v>100</v>
      </c>
      <c r="AD80" s="133">
        <v>100</v>
      </c>
      <c r="AE80" s="133">
        <v>100</v>
      </c>
      <c r="AF80" s="133">
        <v>100</v>
      </c>
      <c r="AG80" s="100" t="s">
        <v>147</v>
      </c>
    </row>
    <row r="81" spans="1:530" s="94" customFormat="1" x14ac:dyDescent="0.3">
      <c r="A81" s="183" t="s">
        <v>45</v>
      </c>
      <c r="B81" s="84" t="s">
        <v>56</v>
      </c>
      <c r="C81" s="101">
        <v>44.3</v>
      </c>
      <c r="D81" s="86">
        <v>56.7</v>
      </c>
      <c r="E81" s="86">
        <v>34.5</v>
      </c>
      <c r="F81" s="87">
        <v>0</v>
      </c>
      <c r="G81" s="86">
        <v>36.5</v>
      </c>
      <c r="H81" s="86">
        <v>48</v>
      </c>
      <c r="I81" s="86">
        <v>29</v>
      </c>
      <c r="J81" s="86">
        <v>0</v>
      </c>
      <c r="K81" s="101">
        <v>77.3</v>
      </c>
      <c r="L81" s="86">
        <v>79.310344827586206</v>
      </c>
      <c r="M81" s="86">
        <v>80</v>
      </c>
      <c r="N81" s="87">
        <v>0</v>
      </c>
      <c r="O81" s="86">
        <v>98.4</v>
      </c>
      <c r="P81" s="86">
        <v>100</v>
      </c>
      <c r="Q81" s="86">
        <v>97.1</v>
      </c>
      <c r="R81" s="86">
        <v>100</v>
      </c>
      <c r="S81" s="101">
        <v>100</v>
      </c>
      <c r="T81" s="86">
        <v>100</v>
      </c>
      <c r="U81" s="86">
        <v>100</v>
      </c>
      <c r="V81" s="86">
        <v>100</v>
      </c>
      <c r="W81" s="90" t="s">
        <v>147</v>
      </c>
      <c r="X81" s="108">
        <v>100</v>
      </c>
      <c r="Y81" s="107">
        <v>100</v>
      </c>
      <c r="Z81" s="107">
        <v>100</v>
      </c>
      <c r="AA81" s="107">
        <v>100</v>
      </c>
      <c r="AB81" s="89" t="s">
        <v>147</v>
      </c>
      <c r="AC81" s="108">
        <v>100</v>
      </c>
      <c r="AD81" s="234">
        <v>100</v>
      </c>
      <c r="AE81" s="89">
        <v>100</v>
      </c>
      <c r="AF81" s="89">
        <v>100</v>
      </c>
      <c r="AG81" s="90" t="s">
        <v>147</v>
      </c>
      <c r="AH81" s="248"/>
      <c r="AI81" s="248"/>
      <c r="AJ81" s="248"/>
      <c r="AK81" s="248"/>
      <c r="AL81" s="248"/>
      <c r="AM81" s="248"/>
      <c r="AN81" s="248"/>
      <c r="AO81" s="248"/>
      <c r="AP81" s="248"/>
      <c r="AQ81" s="248"/>
      <c r="AR81" s="248"/>
      <c r="AS81" s="248"/>
      <c r="AT81" s="248"/>
      <c r="AU81" s="248"/>
      <c r="AV81" s="248"/>
      <c r="AW81" s="248"/>
      <c r="AX81" s="248"/>
      <c r="AY81" s="248"/>
      <c r="AZ81" s="248"/>
      <c r="BA81" s="248"/>
      <c r="BB81" s="248"/>
      <c r="BC81" s="248"/>
      <c r="BD81" s="248"/>
      <c r="BE81" s="248"/>
      <c r="BF81" s="248"/>
      <c r="BG81" s="248"/>
      <c r="BH81" s="248"/>
      <c r="BI81" s="248"/>
      <c r="BJ81" s="248"/>
      <c r="BK81" s="248"/>
      <c r="BL81" s="248"/>
      <c r="BM81" s="248"/>
      <c r="BN81" s="248"/>
      <c r="BO81" s="248"/>
      <c r="BP81" s="248"/>
      <c r="BQ81" s="248"/>
      <c r="BR81" s="248"/>
      <c r="BS81" s="248"/>
      <c r="BT81" s="248"/>
      <c r="BU81" s="248"/>
      <c r="BV81" s="248"/>
      <c r="BW81" s="248"/>
      <c r="BX81" s="248"/>
      <c r="BY81" s="248"/>
      <c r="BZ81" s="248"/>
      <c r="CA81" s="248"/>
      <c r="CB81" s="248"/>
      <c r="CC81" s="248"/>
      <c r="CD81" s="248"/>
      <c r="CE81" s="248"/>
      <c r="CF81" s="248"/>
      <c r="CG81" s="248"/>
      <c r="CH81" s="248"/>
      <c r="CI81" s="248"/>
      <c r="CJ81" s="248"/>
      <c r="CK81" s="248"/>
      <c r="CL81" s="248"/>
      <c r="CM81" s="248"/>
      <c r="CN81" s="248"/>
      <c r="CO81" s="248"/>
      <c r="CP81" s="248"/>
      <c r="CQ81" s="248"/>
      <c r="CR81" s="248"/>
      <c r="CS81" s="248"/>
      <c r="CT81" s="248"/>
      <c r="CU81" s="248"/>
      <c r="CV81" s="248"/>
      <c r="CW81" s="248"/>
      <c r="CX81" s="248"/>
      <c r="CY81" s="248"/>
      <c r="CZ81" s="248"/>
      <c r="DA81" s="248"/>
      <c r="DB81" s="248"/>
      <c r="DC81" s="248"/>
      <c r="DD81" s="248"/>
      <c r="DE81" s="248"/>
      <c r="DF81" s="248"/>
      <c r="DG81" s="248"/>
      <c r="DH81" s="248"/>
      <c r="DI81" s="248"/>
      <c r="DJ81" s="248"/>
      <c r="DK81" s="248"/>
      <c r="DL81" s="248"/>
      <c r="DM81" s="248"/>
      <c r="DN81" s="248"/>
      <c r="DO81" s="248"/>
      <c r="DP81" s="248"/>
      <c r="DQ81" s="248"/>
      <c r="DR81" s="248"/>
      <c r="DS81" s="248"/>
      <c r="DT81" s="248"/>
      <c r="DU81" s="248"/>
      <c r="DV81" s="248"/>
      <c r="DW81" s="248"/>
      <c r="DX81" s="248"/>
      <c r="DY81" s="248"/>
      <c r="DZ81" s="248"/>
      <c r="EA81" s="248"/>
      <c r="EB81" s="248"/>
      <c r="EC81" s="248"/>
      <c r="ED81" s="248"/>
      <c r="EE81" s="248"/>
      <c r="EF81" s="248"/>
      <c r="EG81" s="248"/>
      <c r="EH81" s="248"/>
      <c r="EI81" s="248"/>
      <c r="EJ81" s="248"/>
      <c r="EK81" s="248"/>
      <c r="EL81" s="248"/>
      <c r="EM81" s="248"/>
      <c r="EN81" s="248"/>
      <c r="EO81" s="248"/>
      <c r="EP81" s="248"/>
      <c r="EQ81" s="248"/>
      <c r="ER81" s="248"/>
      <c r="ES81" s="248"/>
      <c r="ET81" s="248"/>
      <c r="EU81" s="248"/>
      <c r="EV81" s="248"/>
      <c r="EW81" s="248"/>
      <c r="EX81" s="248"/>
      <c r="EY81" s="248"/>
      <c r="EZ81" s="248"/>
      <c r="FA81" s="248"/>
      <c r="FB81" s="248"/>
      <c r="FC81" s="248"/>
      <c r="FD81" s="248"/>
      <c r="FE81" s="248"/>
      <c r="FF81" s="248"/>
      <c r="FG81" s="248"/>
      <c r="FH81" s="248"/>
      <c r="FI81" s="248"/>
      <c r="FJ81" s="248"/>
      <c r="FK81" s="248"/>
      <c r="FL81" s="248"/>
      <c r="FM81" s="248"/>
      <c r="FN81" s="248"/>
      <c r="FO81" s="248"/>
      <c r="FP81" s="248"/>
      <c r="FQ81" s="248"/>
      <c r="FR81" s="248"/>
      <c r="FS81" s="248"/>
      <c r="FT81" s="248"/>
      <c r="FU81" s="248"/>
      <c r="FV81" s="248"/>
      <c r="FW81" s="248"/>
      <c r="FX81" s="248"/>
      <c r="FY81" s="248"/>
      <c r="FZ81" s="248"/>
      <c r="GA81" s="248"/>
      <c r="GB81" s="248"/>
      <c r="GC81" s="248"/>
      <c r="GD81" s="248"/>
      <c r="GE81" s="248"/>
      <c r="GF81" s="248"/>
      <c r="GG81" s="248"/>
      <c r="GH81" s="248"/>
      <c r="GI81" s="248"/>
      <c r="GJ81" s="248"/>
      <c r="GK81" s="248"/>
      <c r="GL81" s="248"/>
      <c r="GM81" s="248"/>
      <c r="GN81" s="248"/>
      <c r="GO81" s="248"/>
      <c r="GP81" s="248"/>
      <c r="GQ81" s="248"/>
      <c r="GR81" s="248"/>
      <c r="GS81" s="248"/>
      <c r="GT81" s="248"/>
      <c r="GU81" s="248"/>
      <c r="GV81" s="248"/>
      <c r="GW81" s="248"/>
      <c r="GX81" s="248"/>
      <c r="GY81" s="248"/>
      <c r="GZ81" s="248"/>
      <c r="HA81" s="248"/>
      <c r="HB81" s="248"/>
      <c r="HC81" s="248"/>
      <c r="HD81" s="248"/>
      <c r="HE81" s="248"/>
      <c r="HF81" s="248"/>
      <c r="HG81" s="248"/>
      <c r="HH81" s="248"/>
      <c r="HI81" s="248"/>
      <c r="HJ81" s="248"/>
      <c r="HK81" s="248"/>
      <c r="HL81" s="248"/>
      <c r="HM81" s="248"/>
      <c r="HN81" s="248"/>
      <c r="HO81" s="248"/>
      <c r="HP81" s="248"/>
      <c r="HQ81" s="248"/>
      <c r="HR81" s="248"/>
      <c r="HS81" s="248"/>
      <c r="HT81" s="248"/>
      <c r="HU81" s="248"/>
      <c r="HV81" s="248"/>
      <c r="HW81" s="248"/>
      <c r="HX81" s="248"/>
      <c r="HY81" s="248"/>
      <c r="HZ81" s="248"/>
      <c r="IA81" s="248"/>
      <c r="IB81" s="248"/>
      <c r="IC81" s="248"/>
      <c r="ID81" s="248"/>
      <c r="IE81" s="248"/>
      <c r="IF81" s="248"/>
      <c r="IG81" s="248"/>
      <c r="IH81" s="248"/>
      <c r="II81" s="248"/>
      <c r="IJ81" s="248"/>
      <c r="IK81" s="248"/>
      <c r="IL81" s="248"/>
      <c r="IM81" s="248"/>
      <c r="IN81" s="248"/>
      <c r="IO81" s="248"/>
      <c r="IP81" s="248"/>
      <c r="IQ81" s="248"/>
      <c r="IR81" s="248"/>
      <c r="IS81" s="248"/>
      <c r="IT81" s="248"/>
      <c r="IU81" s="248"/>
      <c r="IV81" s="248"/>
      <c r="IW81" s="248"/>
      <c r="IX81" s="248"/>
      <c r="IY81" s="248"/>
      <c r="IZ81" s="248"/>
      <c r="JA81" s="248"/>
      <c r="JB81" s="248"/>
      <c r="JC81" s="248"/>
      <c r="JD81" s="248"/>
      <c r="JE81" s="248"/>
      <c r="JF81" s="248"/>
      <c r="JG81" s="248"/>
      <c r="JH81" s="248"/>
      <c r="JI81" s="248"/>
      <c r="JJ81" s="248"/>
      <c r="JK81" s="248"/>
      <c r="JL81" s="248"/>
      <c r="JM81" s="248"/>
      <c r="JN81" s="248"/>
      <c r="JO81" s="248"/>
      <c r="JP81" s="248"/>
      <c r="JQ81" s="248"/>
      <c r="JR81" s="248"/>
      <c r="JS81" s="248"/>
      <c r="JT81" s="248"/>
      <c r="JU81" s="248"/>
      <c r="JV81" s="248"/>
      <c r="JW81" s="248"/>
      <c r="JX81" s="248"/>
      <c r="JY81" s="248"/>
      <c r="JZ81" s="248"/>
      <c r="KA81" s="248"/>
      <c r="KB81" s="248"/>
      <c r="KC81" s="248"/>
      <c r="KD81" s="248"/>
      <c r="KE81" s="248"/>
      <c r="KF81" s="248"/>
      <c r="KG81" s="248"/>
      <c r="KH81" s="248"/>
      <c r="KI81" s="248"/>
      <c r="KJ81" s="248"/>
      <c r="KK81" s="248"/>
      <c r="KL81" s="248"/>
      <c r="KM81" s="248"/>
      <c r="KN81" s="248"/>
      <c r="KO81" s="248"/>
      <c r="KP81" s="248"/>
      <c r="KQ81" s="248"/>
      <c r="KR81" s="248"/>
      <c r="KS81" s="248"/>
      <c r="KT81" s="248"/>
      <c r="KU81" s="248"/>
      <c r="KV81" s="248"/>
      <c r="KW81" s="248"/>
      <c r="KX81" s="248"/>
      <c r="KY81" s="248"/>
      <c r="KZ81" s="248"/>
      <c r="LA81" s="248"/>
      <c r="LB81" s="248"/>
      <c r="LC81" s="248"/>
      <c r="LD81" s="248"/>
      <c r="LE81" s="248"/>
      <c r="LF81" s="248"/>
      <c r="LG81" s="248"/>
      <c r="LH81" s="248"/>
      <c r="LI81" s="248"/>
      <c r="LJ81" s="248"/>
      <c r="LK81" s="248"/>
      <c r="LL81" s="248"/>
      <c r="LM81" s="248"/>
      <c r="LN81" s="248"/>
      <c r="LO81" s="248"/>
      <c r="LP81" s="248"/>
      <c r="LQ81" s="248"/>
      <c r="LR81" s="248"/>
      <c r="LS81" s="248"/>
      <c r="LT81" s="248"/>
      <c r="LU81" s="248"/>
      <c r="LV81" s="248"/>
      <c r="LW81" s="248"/>
      <c r="LX81" s="248"/>
      <c r="LY81" s="248"/>
      <c r="LZ81" s="248"/>
      <c r="MA81" s="248"/>
      <c r="MB81" s="248"/>
      <c r="MC81" s="248"/>
      <c r="MD81" s="248"/>
      <c r="ME81" s="248"/>
      <c r="MF81" s="248"/>
      <c r="MG81" s="248"/>
      <c r="MH81" s="248"/>
      <c r="MI81" s="248"/>
      <c r="MJ81" s="248"/>
      <c r="MK81" s="248"/>
      <c r="ML81" s="248"/>
      <c r="MM81" s="248"/>
      <c r="MN81" s="248"/>
      <c r="MO81" s="248"/>
      <c r="MP81" s="248"/>
      <c r="MQ81" s="248"/>
      <c r="MR81" s="248"/>
      <c r="MS81" s="248"/>
      <c r="MT81" s="248"/>
      <c r="MU81" s="248"/>
      <c r="MV81" s="248"/>
      <c r="MW81" s="248"/>
      <c r="MX81" s="248"/>
      <c r="MY81" s="248"/>
      <c r="MZ81" s="248"/>
      <c r="NA81" s="248"/>
      <c r="NB81" s="248"/>
      <c r="NC81" s="248"/>
      <c r="ND81" s="248"/>
      <c r="NE81" s="248"/>
      <c r="NF81" s="248"/>
      <c r="NG81" s="248"/>
      <c r="NH81" s="248"/>
      <c r="NI81" s="248"/>
      <c r="NJ81" s="248"/>
      <c r="NK81" s="248"/>
      <c r="NL81" s="248"/>
      <c r="NM81" s="248"/>
      <c r="NN81" s="248"/>
      <c r="NO81" s="248"/>
      <c r="NP81" s="248"/>
      <c r="NQ81" s="248"/>
      <c r="NR81" s="248"/>
      <c r="NS81" s="248"/>
      <c r="NT81" s="248"/>
      <c r="NU81" s="248"/>
      <c r="NV81" s="248"/>
      <c r="NW81" s="248"/>
      <c r="NX81" s="248"/>
      <c r="NY81" s="248"/>
      <c r="NZ81" s="248"/>
      <c r="OA81" s="248"/>
      <c r="OB81" s="248"/>
      <c r="OC81" s="248"/>
      <c r="OD81" s="248"/>
      <c r="OE81" s="248"/>
      <c r="OF81" s="248"/>
      <c r="OG81" s="248"/>
      <c r="OH81" s="248"/>
      <c r="OI81" s="248"/>
      <c r="OJ81" s="248"/>
      <c r="OK81" s="248"/>
      <c r="OL81" s="248"/>
      <c r="OM81" s="248"/>
      <c r="ON81" s="248"/>
      <c r="OO81" s="248"/>
      <c r="OP81" s="248"/>
      <c r="OQ81" s="248"/>
      <c r="OR81" s="248"/>
      <c r="OS81" s="248"/>
      <c r="OT81" s="248"/>
      <c r="OU81" s="248"/>
      <c r="OV81" s="248"/>
      <c r="OW81" s="248"/>
      <c r="OX81" s="248"/>
      <c r="OY81" s="248"/>
      <c r="OZ81" s="248"/>
      <c r="PA81" s="248"/>
      <c r="PB81" s="248"/>
      <c r="PC81" s="248"/>
      <c r="PD81" s="248"/>
      <c r="PE81" s="248"/>
      <c r="PF81" s="248"/>
      <c r="PG81" s="248"/>
      <c r="PH81" s="248"/>
      <c r="PI81" s="248"/>
      <c r="PJ81" s="248"/>
      <c r="PK81" s="248"/>
      <c r="PL81" s="248"/>
      <c r="PM81" s="248"/>
      <c r="PN81" s="248"/>
      <c r="PO81" s="248"/>
      <c r="PP81" s="248"/>
      <c r="PQ81" s="248"/>
      <c r="PR81" s="248"/>
      <c r="PS81" s="248"/>
      <c r="PT81" s="248"/>
      <c r="PU81" s="248"/>
      <c r="PV81" s="248"/>
      <c r="PW81" s="248"/>
      <c r="PX81" s="248"/>
      <c r="PY81" s="248"/>
      <c r="PZ81" s="248"/>
      <c r="QA81" s="248"/>
      <c r="QB81" s="248"/>
      <c r="QC81" s="248"/>
      <c r="QD81" s="248"/>
      <c r="QE81" s="248"/>
      <c r="QF81" s="248"/>
      <c r="QG81" s="248"/>
      <c r="QH81" s="248"/>
      <c r="QI81" s="248"/>
      <c r="QJ81" s="248"/>
      <c r="QK81" s="248"/>
      <c r="QL81" s="248"/>
      <c r="QM81" s="248"/>
      <c r="QN81" s="248"/>
      <c r="QO81" s="248"/>
      <c r="QP81" s="248"/>
      <c r="QQ81" s="248"/>
      <c r="QR81" s="248"/>
      <c r="QS81" s="248"/>
      <c r="QT81" s="248"/>
      <c r="QU81" s="248"/>
      <c r="QV81" s="248"/>
      <c r="QW81" s="248"/>
      <c r="QX81" s="248"/>
      <c r="QY81" s="248"/>
      <c r="QZ81" s="248"/>
      <c r="RA81" s="248"/>
      <c r="RB81" s="248"/>
      <c r="RC81" s="248"/>
      <c r="RD81" s="248"/>
      <c r="RE81" s="248"/>
      <c r="RF81" s="248"/>
      <c r="RG81" s="248"/>
      <c r="RH81" s="248"/>
      <c r="RI81" s="248"/>
      <c r="RJ81" s="248"/>
      <c r="RK81" s="248"/>
      <c r="RL81" s="248"/>
      <c r="RM81" s="248"/>
      <c r="RN81" s="248"/>
      <c r="RO81" s="248"/>
      <c r="RP81" s="248"/>
      <c r="RQ81" s="248"/>
      <c r="RR81" s="248"/>
      <c r="RS81" s="248"/>
      <c r="RT81" s="248"/>
      <c r="RU81" s="248"/>
      <c r="RV81" s="248"/>
      <c r="RW81" s="248"/>
      <c r="RX81" s="248"/>
      <c r="RY81" s="248"/>
      <c r="RZ81" s="248"/>
      <c r="SA81" s="248"/>
      <c r="SB81" s="248"/>
      <c r="SC81" s="248"/>
      <c r="SD81" s="248"/>
      <c r="SE81" s="248"/>
      <c r="SF81" s="248"/>
      <c r="SG81" s="248"/>
      <c r="SH81" s="248"/>
      <c r="SI81" s="248"/>
      <c r="SJ81" s="248"/>
      <c r="SK81" s="248"/>
      <c r="SL81" s="248"/>
      <c r="SM81" s="248"/>
      <c r="SN81" s="248"/>
      <c r="SO81" s="248"/>
      <c r="SP81" s="248"/>
      <c r="SQ81" s="248"/>
      <c r="SR81" s="248"/>
      <c r="SS81" s="248"/>
      <c r="ST81" s="248"/>
      <c r="SU81" s="248"/>
      <c r="SV81" s="248"/>
      <c r="SW81" s="248"/>
      <c r="SX81" s="248"/>
      <c r="SY81" s="248"/>
      <c r="SZ81" s="248"/>
      <c r="TA81" s="248"/>
      <c r="TB81" s="248"/>
      <c r="TC81" s="248"/>
      <c r="TD81" s="248"/>
      <c r="TE81" s="248"/>
      <c r="TF81" s="248"/>
      <c r="TG81" s="248"/>
      <c r="TH81" s="248"/>
      <c r="TI81" s="248"/>
      <c r="TJ81" s="248"/>
    </row>
    <row r="82" spans="1:530" x14ac:dyDescent="0.3">
      <c r="A82" s="152" t="s">
        <v>46</v>
      </c>
      <c r="B82" s="95" t="s">
        <v>55</v>
      </c>
      <c r="C82" s="191">
        <v>40</v>
      </c>
      <c r="D82" s="192">
        <v>31</v>
      </c>
      <c r="E82" s="192">
        <v>48.4</v>
      </c>
      <c r="F82" s="193" t="s">
        <v>64</v>
      </c>
      <c r="G82" s="67">
        <v>35.799999999999997</v>
      </c>
      <c r="H82" s="67">
        <v>23</v>
      </c>
      <c r="I82" s="67">
        <v>45</v>
      </c>
      <c r="J82" s="67" t="s">
        <v>64</v>
      </c>
      <c r="K82" s="191">
        <v>54.7</v>
      </c>
      <c r="L82" s="192">
        <v>33.299999999999997</v>
      </c>
      <c r="M82" s="192">
        <v>71</v>
      </c>
      <c r="N82" s="193" t="s">
        <v>64</v>
      </c>
      <c r="O82" s="67">
        <v>84.9</v>
      </c>
      <c r="P82" s="67">
        <v>85.7</v>
      </c>
      <c r="Q82" s="67">
        <v>83.9</v>
      </c>
      <c r="R82" s="67" t="s">
        <v>64</v>
      </c>
      <c r="S82" s="96">
        <v>100</v>
      </c>
      <c r="T82" s="67">
        <v>100</v>
      </c>
      <c r="U82" s="67">
        <v>100</v>
      </c>
      <c r="V82" s="67" t="s">
        <v>64</v>
      </c>
      <c r="W82" s="100" t="s">
        <v>147</v>
      </c>
      <c r="X82" s="104">
        <v>100</v>
      </c>
      <c r="Y82" s="105">
        <v>100</v>
      </c>
      <c r="Z82" s="105">
        <v>100</v>
      </c>
      <c r="AA82" s="68" t="s">
        <v>147</v>
      </c>
      <c r="AB82" s="122" t="s">
        <v>147</v>
      </c>
      <c r="AC82" s="104">
        <v>100</v>
      </c>
      <c r="AD82" s="133">
        <v>100</v>
      </c>
      <c r="AE82" s="133">
        <v>100</v>
      </c>
      <c r="AF82" s="109" t="s">
        <v>64</v>
      </c>
      <c r="AG82" s="100" t="s">
        <v>147</v>
      </c>
    </row>
    <row r="83" spans="1:530" s="94" customFormat="1" x14ac:dyDescent="0.3">
      <c r="A83" s="183" t="s">
        <v>46</v>
      </c>
      <c r="B83" s="84" t="s">
        <v>56</v>
      </c>
      <c r="C83" s="101">
        <v>4.2</v>
      </c>
      <c r="D83" s="86">
        <v>0</v>
      </c>
      <c r="E83" s="86">
        <v>6.7</v>
      </c>
      <c r="F83" s="87" t="s">
        <v>64</v>
      </c>
      <c r="G83" s="86">
        <v>15.8</v>
      </c>
      <c r="H83" s="86">
        <v>0</v>
      </c>
      <c r="I83" s="86">
        <v>21</v>
      </c>
      <c r="J83" s="86" t="s">
        <v>64</v>
      </c>
      <c r="K83" s="101">
        <v>0</v>
      </c>
      <c r="L83" s="86">
        <v>0</v>
      </c>
      <c r="M83" s="86">
        <v>0</v>
      </c>
      <c r="N83" s="87" t="s">
        <v>64</v>
      </c>
      <c r="O83" s="86">
        <v>34.1</v>
      </c>
      <c r="P83" s="86">
        <v>44.4</v>
      </c>
      <c r="Q83" s="86">
        <v>26.9</v>
      </c>
      <c r="R83" s="86" t="s">
        <v>64</v>
      </c>
      <c r="S83" s="101">
        <v>81.099999999999994</v>
      </c>
      <c r="T83" s="86">
        <v>95</v>
      </c>
      <c r="U83" s="86">
        <v>70</v>
      </c>
      <c r="V83" s="86" t="s">
        <v>64</v>
      </c>
      <c r="W83" s="90" t="s">
        <v>147</v>
      </c>
      <c r="X83" s="102">
        <v>75.471698113207552</v>
      </c>
      <c r="Y83" s="107">
        <v>65</v>
      </c>
      <c r="Z83" s="92">
        <v>81.818181818181827</v>
      </c>
      <c r="AA83" s="92" t="s">
        <v>147</v>
      </c>
      <c r="AB83" s="89" t="s">
        <v>147</v>
      </c>
      <c r="AC83" s="102">
        <v>98.4</v>
      </c>
      <c r="AD83" s="234">
        <v>100</v>
      </c>
      <c r="AE83" s="89">
        <v>96.9</v>
      </c>
      <c r="AF83" s="111" t="s">
        <v>64</v>
      </c>
      <c r="AG83" s="90" t="s">
        <v>147</v>
      </c>
      <c r="AH83" s="248"/>
      <c r="AI83" s="248"/>
      <c r="AJ83" s="248"/>
      <c r="AK83" s="248"/>
      <c r="AL83" s="248"/>
      <c r="AM83" s="248"/>
      <c r="AN83" s="248"/>
      <c r="AO83" s="248"/>
      <c r="AP83" s="248"/>
      <c r="AQ83" s="248"/>
      <c r="AR83" s="248"/>
      <c r="AS83" s="248"/>
      <c r="AT83" s="248"/>
      <c r="AU83" s="248"/>
      <c r="AV83" s="248"/>
      <c r="AW83" s="248"/>
      <c r="AX83" s="248"/>
      <c r="AY83" s="248"/>
      <c r="AZ83" s="248"/>
      <c r="BA83" s="248"/>
      <c r="BB83" s="248"/>
      <c r="BC83" s="248"/>
      <c r="BD83" s="248"/>
      <c r="BE83" s="248"/>
      <c r="BF83" s="248"/>
      <c r="BG83" s="248"/>
      <c r="BH83" s="248"/>
      <c r="BI83" s="248"/>
      <c r="BJ83" s="248"/>
      <c r="BK83" s="248"/>
      <c r="BL83" s="248"/>
      <c r="BM83" s="248"/>
      <c r="BN83" s="248"/>
      <c r="BO83" s="248"/>
      <c r="BP83" s="248"/>
      <c r="BQ83" s="248"/>
      <c r="BR83" s="248"/>
      <c r="BS83" s="248"/>
      <c r="BT83" s="248"/>
      <c r="BU83" s="248"/>
      <c r="BV83" s="248"/>
      <c r="BW83" s="248"/>
      <c r="BX83" s="248"/>
      <c r="BY83" s="248"/>
      <c r="BZ83" s="248"/>
      <c r="CA83" s="248"/>
      <c r="CB83" s="248"/>
      <c r="CC83" s="248"/>
      <c r="CD83" s="248"/>
      <c r="CE83" s="248"/>
      <c r="CF83" s="248"/>
      <c r="CG83" s="248"/>
      <c r="CH83" s="248"/>
      <c r="CI83" s="248"/>
      <c r="CJ83" s="248"/>
      <c r="CK83" s="248"/>
      <c r="CL83" s="248"/>
      <c r="CM83" s="248"/>
      <c r="CN83" s="248"/>
      <c r="CO83" s="248"/>
      <c r="CP83" s="248"/>
      <c r="CQ83" s="248"/>
      <c r="CR83" s="248"/>
      <c r="CS83" s="248"/>
      <c r="CT83" s="248"/>
      <c r="CU83" s="248"/>
      <c r="CV83" s="248"/>
      <c r="CW83" s="248"/>
      <c r="CX83" s="248"/>
      <c r="CY83" s="248"/>
      <c r="CZ83" s="248"/>
      <c r="DA83" s="248"/>
      <c r="DB83" s="248"/>
      <c r="DC83" s="248"/>
      <c r="DD83" s="248"/>
      <c r="DE83" s="248"/>
      <c r="DF83" s="248"/>
      <c r="DG83" s="248"/>
      <c r="DH83" s="248"/>
      <c r="DI83" s="248"/>
      <c r="DJ83" s="248"/>
      <c r="DK83" s="248"/>
      <c r="DL83" s="248"/>
      <c r="DM83" s="248"/>
      <c r="DN83" s="248"/>
      <c r="DO83" s="248"/>
      <c r="DP83" s="248"/>
      <c r="DQ83" s="248"/>
      <c r="DR83" s="248"/>
      <c r="DS83" s="248"/>
      <c r="DT83" s="248"/>
      <c r="DU83" s="248"/>
      <c r="DV83" s="248"/>
      <c r="DW83" s="248"/>
      <c r="DX83" s="248"/>
      <c r="DY83" s="248"/>
      <c r="DZ83" s="248"/>
      <c r="EA83" s="248"/>
      <c r="EB83" s="248"/>
      <c r="EC83" s="248"/>
      <c r="ED83" s="248"/>
      <c r="EE83" s="248"/>
      <c r="EF83" s="248"/>
      <c r="EG83" s="248"/>
      <c r="EH83" s="248"/>
      <c r="EI83" s="248"/>
      <c r="EJ83" s="248"/>
      <c r="EK83" s="248"/>
      <c r="EL83" s="248"/>
      <c r="EM83" s="248"/>
      <c r="EN83" s="248"/>
      <c r="EO83" s="248"/>
      <c r="EP83" s="248"/>
      <c r="EQ83" s="248"/>
      <c r="ER83" s="248"/>
      <c r="ES83" s="248"/>
      <c r="ET83" s="248"/>
      <c r="EU83" s="248"/>
      <c r="EV83" s="248"/>
      <c r="EW83" s="248"/>
      <c r="EX83" s="248"/>
      <c r="EY83" s="248"/>
      <c r="EZ83" s="248"/>
      <c r="FA83" s="248"/>
      <c r="FB83" s="248"/>
      <c r="FC83" s="248"/>
      <c r="FD83" s="248"/>
      <c r="FE83" s="248"/>
      <c r="FF83" s="248"/>
      <c r="FG83" s="248"/>
      <c r="FH83" s="248"/>
      <c r="FI83" s="248"/>
      <c r="FJ83" s="248"/>
      <c r="FK83" s="248"/>
      <c r="FL83" s="248"/>
      <c r="FM83" s="248"/>
      <c r="FN83" s="248"/>
      <c r="FO83" s="248"/>
      <c r="FP83" s="248"/>
      <c r="FQ83" s="248"/>
      <c r="FR83" s="248"/>
      <c r="FS83" s="248"/>
      <c r="FT83" s="248"/>
      <c r="FU83" s="248"/>
      <c r="FV83" s="248"/>
      <c r="FW83" s="248"/>
      <c r="FX83" s="248"/>
      <c r="FY83" s="248"/>
      <c r="FZ83" s="248"/>
      <c r="GA83" s="248"/>
      <c r="GB83" s="248"/>
      <c r="GC83" s="248"/>
      <c r="GD83" s="248"/>
      <c r="GE83" s="248"/>
      <c r="GF83" s="248"/>
      <c r="GG83" s="248"/>
      <c r="GH83" s="248"/>
      <c r="GI83" s="248"/>
      <c r="GJ83" s="248"/>
      <c r="GK83" s="248"/>
      <c r="GL83" s="248"/>
      <c r="GM83" s="248"/>
      <c r="GN83" s="248"/>
      <c r="GO83" s="248"/>
      <c r="GP83" s="248"/>
      <c r="GQ83" s="248"/>
      <c r="GR83" s="248"/>
      <c r="GS83" s="248"/>
      <c r="GT83" s="248"/>
      <c r="GU83" s="248"/>
      <c r="GV83" s="248"/>
      <c r="GW83" s="248"/>
      <c r="GX83" s="248"/>
      <c r="GY83" s="248"/>
      <c r="GZ83" s="248"/>
      <c r="HA83" s="248"/>
      <c r="HB83" s="248"/>
      <c r="HC83" s="248"/>
      <c r="HD83" s="248"/>
      <c r="HE83" s="248"/>
      <c r="HF83" s="248"/>
      <c r="HG83" s="248"/>
      <c r="HH83" s="248"/>
      <c r="HI83" s="248"/>
      <c r="HJ83" s="248"/>
      <c r="HK83" s="248"/>
      <c r="HL83" s="248"/>
      <c r="HM83" s="248"/>
      <c r="HN83" s="248"/>
      <c r="HO83" s="248"/>
      <c r="HP83" s="248"/>
      <c r="HQ83" s="248"/>
      <c r="HR83" s="248"/>
      <c r="HS83" s="248"/>
      <c r="HT83" s="248"/>
      <c r="HU83" s="248"/>
      <c r="HV83" s="248"/>
      <c r="HW83" s="248"/>
      <c r="HX83" s="248"/>
      <c r="HY83" s="248"/>
      <c r="HZ83" s="248"/>
      <c r="IA83" s="248"/>
      <c r="IB83" s="248"/>
      <c r="IC83" s="248"/>
      <c r="ID83" s="248"/>
      <c r="IE83" s="248"/>
      <c r="IF83" s="248"/>
      <c r="IG83" s="248"/>
      <c r="IH83" s="248"/>
      <c r="II83" s="248"/>
      <c r="IJ83" s="248"/>
      <c r="IK83" s="248"/>
      <c r="IL83" s="248"/>
      <c r="IM83" s="248"/>
      <c r="IN83" s="248"/>
      <c r="IO83" s="248"/>
      <c r="IP83" s="248"/>
      <c r="IQ83" s="248"/>
      <c r="IR83" s="248"/>
      <c r="IS83" s="248"/>
      <c r="IT83" s="248"/>
      <c r="IU83" s="248"/>
      <c r="IV83" s="248"/>
      <c r="IW83" s="248"/>
      <c r="IX83" s="248"/>
      <c r="IY83" s="248"/>
      <c r="IZ83" s="248"/>
      <c r="JA83" s="248"/>
      <c r="JB83" s="248"/>
      <c r="JC83" s="248"/>
      <c r="JD83" s="248"/>
      <c r="JE83" s="248"/>
      <c r="JF83" s="248"/>
      <c r="JG83" s="248"/>
      <c r="JH83" s="248"/>
      <c r="JI83" s="248"/>
      <c r="JJ83" s="248"/>
      <c r="JK83" s="248"/>
      <c r="JL83" s="248"/>
      <c r="JM83" s="248"/>
      <c r="JN83" s="248"/>
      <c r="JO83" s="248"/>
      <c r="JP83" s="248"/>
      <c r="JQ83" s="248"/>
      <c r="JR83" s="248"/>
      <c r="JS83" s="248"/>
      <c r="JT83" s="248"/>
      <c r="JU83" s="248"/>
      <c r="JV83" s="248"/>
      <c r="JW83" s="248"/>
      <c r="JX83" s="248"/>
      <c r="JY83" s="248"/>
      <c r="JZ83" s="248"/>
      <c r="KA83" s="248"/>
      <c r="KB83" s="248"/>
      <c r="KC83" s="248"/>
      <c r="KD83" s="248"/>
      <c r="KE83" s="248"/>
      <c r="KF83" s="248"/>
      <c r="KG83" s="248"/>
      <c r="KH83" s="248"/>
      <c r="KI83" s="248"/>
      <c r="KJ83" s="248"/>
      <c r="KK83" s="248"/>
      <c r="KL83" s="248"/>
      <c r="KM83" s="248"/>
      <c r="KN83" s="248"/>
      <c r="KO83" s="248"/>
      <c r="KP83" s="248"/>
      <c r="KQ83" s="248"/>
      <c r="KR83" s="248"/>
      <c r="KS83" s="248"/>
      <c r="KT83" s="248"/>
      <c r="KU83" s="248"/>
      <c r="KV83" s="248"/>
      <c r="KW83" s="248"/>
      <c r="KX83" s="248"/>
      <c r="KY83" s="248"/>
      <c r="KZ83" s="248"/>
      <c r="LA83" s="248"/>
      <c r="LB83" s="248"/>
      <c r="LC83" s="248"/>
      <c r="LD83" s="248"/>
      <c r="LE83" s="248"/>
      <c r="LF83" s="248"/>
      <c r="LG83" s="248"/>
      <c r="LH83" s="248"/>
      <c r="LI83" s="248"/>
      <c r="LJ83" s="248"/>
      <c r="LK83" s="248"/>
      <c r="LL83" s="248"/>
      <c r="LM83" s="248"/>
      <c r="LN83" s="248"/>
      <c r="LO83" s="248"/>
      <c r="LP83" s="248"/>
      <c r="LQ83" s="248"/>
      <c r="LR83" s="248"/>
      <c r="LS83" s="248"/>
      <c r="LT83" s="248"/>
      <c r="LU83" s="248"/>
      <c r="LV83" s="248"/>
      <c r="LW83" s="248"/>
      <c r="LX83" s="248"/>
      <c r="LY83" s="248"/>
      <c r="LZ83" s="248"/>
      <c r="MA83" s="248"/>
      <c r="MB83" s="248"/>
      <c r="MC83" s="248"/>
      <c r="MD83" s="248"/>
      <c r="ME83" s="248"/>
      <c r="MF83" s="248"/>
      <c r="MG83" s="248"/>
      <c r="MH83" s="248"/>
      <c r="MI83" s="248"/>
      <c r="MJ83" s="248"/>
      <c r="MK83" s="248"/>
      <c r="ML83" s="248"/>
      <c r="MM83" s="248"/>
      <c r="MN83" s="248"/>
      <c r="MO83" s="248"/>
      <c r="MP83" s="248"/>
      <c r="MQ83" s="248"/>
      <c r="MR83" s="248"/>
      <c r="MS83" s="248"/>
      <c r="MT83" s="248"/>
      <c r="MU83" s="248"/>
      <c r="MV83" s="248"/>
      <c r="MW83" s="248"/>
      <c r="MX83" s="248"/>
      <c r="MY83" s="248"/>
      <c r="MZ83" s="248"/>
      <c r="NA83" s="248"/>
      <c r="NB83" s="248"/>
      <c r="NC83" s="248"/>
      <c r="ND83" s="248"/>
      <c r="NE83" s="248"/>
      <c r="NF83" s="248"/>
      <c r="NG83" s="248"/>
      <c r="NH83" s="248"/>
      <c r="NI83" s="248"/>
      <c r="NJ83" s="248"/>
      <c r="NK83" s="248"/>
      <c r="NL83" s="248"/>
      <c r="NM83" s="248"/>
      <c r="NN83" s="248"/>
      <c r="NO83" s="248"/>
      <c r="NP83" s="248"/>
      <c r="NQ83" s="248"/>
      <c r="NR83" s="248"/>
      <c r="NS83" s="248"/>
      <c r="NT83" s="248"/>
      <c r="NU83" s="248"/>
      <c r="NV83" s="248"/>
      <c r="NW83" s="248"/>
      <c r="NX83" s="248"/>
      <c r="NY83" s="248"/>
      <c r="NZ83" s="248"/>
      <c r="OA83" s="248"/>
      <c r="OB83" s="248"/>
      <c r="OC83" s="248"/>
      <c r="OD83" s="248"/>
      <c r="OE83" s="248"/>
      <c r="OF83" s="248"/>
      <c r="OG83" s="248"/>
      <c r="OH83" s="248"/>
      <c r="OI83" s="248"/>
      <c r="OJ83" s="248"/>
      <c r="OK83" s="248"/>
      <c r="OL83" s="248"/>
      <c r="OM83" s="248"/>
      <c r="ON83" s="248"/>
      <c r="OO83" s="248"/>
      <c r="OP83" s="248"/>
      <c r="OQ83" s="248"/>
      <c r="OR83" s="248"/>
      <c r="OS83" s="248"/>
      <c r="OT83" s="248"/>
      <c r="OU83" s="248"/>
      <c r="OV83" s="248"/>
      <c r="OW83" s="248"/>
      <c r="OX83" s="248"/>
      <c r="OY83" s="248"/>
      <c r="OZ83" s="248"/>
      <c r="PA83" s="248"/>
      <c r="PB83" s="248"/>
      <c r="PC83" s="248"/>
      <c r="PD83" s="248"/>
      <c r="PE83" s="248"/>
      <c r="PF83" s="248"/>
      <c r="PG83" s="248"/>
      <c r="PH83" s="248"/>
      <c r="PI83" s="248"/>
      <c r="PJ83" s="248"/>
      <c r="PK83" s="248"/>
      <c r="PL83" s="248"/>
      <c r="PM83" s="248"/>
      <c r="PN83" s="248"/>
      <c r="PO83" s="248"/>
      <c r="PP83" s="248"/>
      <c r="PQ83" s="248"/>
      <c r="PR83" s="248"/>
      <c r="PS83" s="248"/>
      <c r="PT83" s="248"/>
      <c r="PU83" s="248"/>
      <c r="PV83" s="248"/>
      <c r="PW83" s="248"/>
      <c r="PX83" s="248"/>
      <c r="PY83" s="248"/>
      <c r="PZ83" s="248"/>
      <c r="QA83" s="248"/>
      <c r="QB83" s="248"/>
      <c r="QC83" s="248"/>
      <c r="QD83" s="248"/>
      <c r="QE83" s="248"/>
      <c r="QF83" s="248"/>
      <c r="QG83" s="248"/>
      <c r="QH83" s="248"/>
      <c r="QI83" s="248"/>
      <c r="QJ83" s="248"/>
      <c r="QK83" s="248"/>
      <c r="QL83" s="248"/>
      <c r="QM83" s="248"/>
      <c r="QN83" s="248"/>
      <c r="QO83" s="248"/>
      <c r="QP83" s="248"/>
      <c r="QQ83" s="248"/>
      <c r="QR83" s="248"/>
      <c r="QS83" s="248"/>
      <c r="QT83" s="248"/>
      <c r="QU83" s="248"/>
      <c r="QV83" s="248"/>
      <c r="QW83" s="248"/>
      <c r="QX83" s="248"/>
      <c r="QY83" s="248"/>
      <c r="QZ83" s="248"/>
      <c r="RA83" s="248"/>
      <c r="RB83" s="248"/>
      <c r="RC83" s="248"/>
      <c r="RD83" s="248"/>
      <c r="RE83" s="248"/>
      <c r="RF83" s="248"/>
      <c r="RG83" s="248"/>
      <c r="RH83" s="248"/>
      <c r="RI83" s="248"/>
      <c r="RJ83" s="248"/>
      <c r="RK83" s="248"/>
      <c r="RL83" s="248"/>
      <c r="RM83" s="248"/>
      <c r="RN83" s="248"/>
      <c r="RO83" s="248"/>
      <c r="RP83" s="248"/>
      <c r="RQ83" s="248"/>
      <c r="RR83" s="248"/>
      <c r="RS83" s="248"/>
      <c r="RT83" s="248"/>
      <c r="RU83" s="248"/>
      <c r="RV83" s="248"/>
      <c r="RW83" s="248"/>
      <c r="RX83" s="248"/>
      <c r="RY83" s="248"/>
      <c r="RZ83" s="248"/>
      <c r="SA83" s="248"/>
      <c r="SB83" s="248"/>
      <c r="SC83" s="248"/>
      <c r="SD83" s="248"/>
      <c r="SE83" s="248"/>
      <c r="SF83" s="248"/>
      <c r="SG83" s="248"/>
      <c r="SH83" s="248"/>
      <c r="SI83" s="248"/>
      <c r="SJ83" s="248"/>
      <c r="SK83" s="248"/>
      <c r="SL83" s="248"/>
      <c r="SM83" s="248"/>
      <c r="SN83" s="248"/>
      <c r="SO83" s="248"/>
      <c r="SP83" s="248"/>
      <c r="SQ83" s="248"/>
      <c r="SR83" s="248"/>
      <c r="SS83" s="248"/>
      <c r="ST83" s="248"/>
      <c r="SU83" s="248"/>
      <c r="SV83" s="248"/>
      <c r="SW83" s="248"/>
      <c r="SX83" s="248"/>
      <c r="SY83" s="248"/>
      <c r="SZ83" s="248"/>
      <c r="TA83" s="248"/>
      <c r="TB83" s="248"/>
      <c r="TC83" s="248"/>
      <c r="TD83" s="248"/>
      <c r="TE83" s="248"/>
      <c r="TF83" s="248"/>
      <c r="TG83" s="248"/>
      <c r="TH83" s="248"/>
      <c r="TI83" s="248"/>
      <c r="TJ83" s="248"/>
    </row>
    <row r="84" spans="1:530" x14ac:dyDescent="0.3">
      <c r="A84" s="152" t="s">
        <v>47</v>
      </c>
      <c r="B84" s="95" t="s">
        <v>55</v>
      </c>
      <c r="C84" s="191">
        <v>81.099999999999994</v>
      </c>
      <c r="D84" s="192">
        <v>81.3</v>
      </c>
      <c r="E84" s="192">
        <v>84.2</v>
      </c>
      <c r="F84" s="193">
        <v>50</v>
      </c>
      <c r="G84" s="67">
        <v>67.599999999999994</v>
      </c>
      <c r="H84" s="67">
        <v>75</v>
      </c>
      <c r="I84" s="67">
        <v>58</v>
      </c>
      <c r="J84" s="67">
        <v>100</v>
      </c>
      <c r="K84" s="191">
        <v>100</v>
      </c>
      <c r="L84" s="192">
        <v>100</v>
      </c>
      <c r="M84" s="192">
        <v>100</v>
      </c>
      <c r="N84" s="193">
        <v>100</v>
      </c>
      <c r="O84" s="67">
        <v>97.3</v>
      </c>
      <c r="P84" s="67">
        <v>100</v>
      </c>
      <c r="Q84" s="67">
        <v>94.7</v>
      </c>
      <c r="R84" s="67">
        <v>100</v>
      </c>
      <c r="S84" s="96">
        <v>100</v>
      </c>
      <c r="T84" s="67">
        <v>100</v>
      </c>
      <c r="U84" s="67">
        <v>100</v>
      </c>
      <c r="V84" s="67">
        <v>100</v>
      </c>
      <c r="W84" s="100" t="s">
        <v>147</v>
      </c>
      <c r="X84" s="52">
        <v>97.560975609756099</v>
      </c>
      <c r="Y84" s="105">
        <v>95</v>
      </c>
      <c r="Z84" s="105">
        <v>100</v>
      </c>
      <c r="AA84" s="105">
        <v>100</v>
      </c>
      <c r="AB84" s="122" t="s">
        <v>147</v>
      </c>
      <c r="AC84" s="104">
        <v>100</v>
      </c>
      <c r="AD84" s="133">
        <v>100</v>
      </c>
      <c r="AE84" s="133">
        <v>100</v>
      </c>
      <c r="AF84" s="133">
        <v>100</v>
      </c>
      <c r="AG84" s="100" t="s">
        <v>147</v>
      </c>
    </row>
    <row r="85" spans="1:530" s="94" customFormat="1" x14ac:dyDescent="0.3">
      <c r="A85" s="183" t="s">
        <v>47</v>
      </c>
      <c r="B85" s="84" t="s">
        <v>56</v>
      </c>
      <c r="C85" s="101">
        <v>26.7</v>
      </c>
      <c r="D85" s="86">
        <v>38.5</v>
      </c>
      <c r="E85" s="86">
        <v>18.8</v>
      </c>
      <c r="F85" s="87">
        <v>0</v>
      </c>
      <c r="G85" s="86">
        <v>4</v>
      </c>
      <c r="H85" s="86">
        <v>8</v>
      </c>
      <c r="I85" s="86">
        <v>0</v>
      </c>
      <c r="J85" s="86">
        <v>0</v>
      </c>
      <c r="K85" s="101">
        <v>97.3</v>
      </c>
      <c r="L85" s="86">
        <v>100</v>
      </c>
      <c r="M85" s="86">
        <v>100</v>
      </c>
      <c r="N85" s="87">
        <v>50</v>
      </c>
      <c r="O85" s="86">
        <v>38.9</v>
      </c>
      <c r="P85" s="86">
        <v>62.5</v>
      </c>
      <c r="Q85" s="86">
        <v>22.2</v>
      </c>
      <c r="R85" s="86">
        <v>0</v>
      </c>
      <c r="S85" s="101">
        <v>70.3</v>
      </c>
      <c r="T85" s="86">
        <v>87.5</v>
      </c>
      <c r="U85" s="86">
        <v>57.9</v>
      </c>
      <c r="V85" s="86">
        <v>50</v>
      </c>
      <c r="W85" s="90" t="s">
        <v>147</v>
      </c>
      <c r="X85" s="102">
        <v>27.5</v>
      </c>
      <c r="Y85" s="92">
        <v>31.6</v>
      </c>
      <c r="Z85" s="92">
        <v>21.052631578947366</v>
      </c>
      <c r="AA85" s="107">
        <v>50</v>
      </c>
      <c r="AB85" s="89" t="s">
        <v>147</v>
      </c>
      <c r="AC85" s="102">
        <v>52.5</v>
      </c>
      <c r="AD85" s="89">
        <v>63.1</v>
      </c>
      <c r="AE85" s="89">
        <v>42.1</v>
      </c>
      <c r="AF85" s="234">
        <v>50</v>
      </c>
      <c r="AG85" s="90" t="s">
        <v>147</v>
      </c>
      <c r="AH85" s="248"/>
      <c r="AI85" s="248"/>
      <c r="AJ85" s="248"/>
      <c r="AK85" s="248"/>
      <c r="AL85" s="248"/>
      <c r="AM85" s="248"/>
      <c r="AN85" s="248"/>
      <c r="AO85" s="248"/>
      <c r="AP85" s="248"/>
      <c r="AQ85" s="248"/>
      <c r="AR85" s="248"/>
      <c r="AS85" s="248"/>
      <c r="AT85" s="248"/>
      <c r="AU85" s="248"/>
      <c r="AV85" s="248"/>
      <c r="AW85" s="248"/>
      <c r="AX85" s="248"/>
      <c r="AY85" s="248"/>
      <c r="AZ85" s="248"/>
      <c r="BA85" s="248"/>
      <c r="BB85" s="248"/>
      <c r="BC85" s="248"/>
      <c r="BD85" s="248"/>
      <c r="BE85" s="248"/>
      <c r="BF85" s="248"/>
      <c r="BG85" s="248"/>
      <c r="BH85" s="248"/>
      <c r="BI85" s="248"/>
      <c r="BJ85" s="248"/>
      <c r="BK85" s="248"/>
      <c r="BL85" s="248"/>
      <c r="BM85" s="248"/>
      <c r="BN85" s="248"/>
      <c r="BO85" s="248"/>
      <c r="BP85" s="248"/>
      <c r="BQ85" s="248"/>
      <c r="BR85" s="248"/>
      <c r="BS85" s="248"/>
      <c r="BT85" s="248"/>
      <c r="BU85" s="248"/>
      <c r="BV85" s="248"/>
      <c r="BW85" s="248"/>
      <c r="BX85" s="248"/>
      <c r="BY85" s="248"/>
      <c r="BZ85" s="248"/>
      <c r="CA85" s="248"/>
      <c r="CB85" s="248"/>
      <c r="CC85" s="248"/>
      <c r="CD85" s="248"/>
      <c r="CE85" s="248"/>
      <c r="CF85" s="248"/>
      <c r="CG85" s="248"/>
      <c r="CH85" s="248"/>
      <c r="CI85" s="248"/>
      <c r="CJ85" s="248"/>
      <c r="CK85" s="248"/>
      <c r="CL85" s="248"/>
      <c r="CM85" s="248"/>
      <c r="CN85" s="248"/>
      <c r="CO85" s="248"/>
      <c r="CP85" s="248"/>
      <c r="CQ85" s="248"/>
      <c r="CR85" s="248"/>
      <c r="CS85" s="248"/>
      <c r="CT85" s="248"/>
      <c r="CU85" s="248"/>
      <c r="CV85" s="248"/>
      <c r="CW85" s="248"/>
      <c r="CX85" s="248"/>
      <c r="CY85" s="248"/>
      <c r="CZ85" s="248"/>
      <c r="DA85" s="248"/>
      <c r="DB85" s="248"/>
      <c r="DC85" s="248"/>
      <c r="DD85" s="248"/>
      <c r="DE85" s="248"/>
      <c r="DF85" s="248"/>
      <c r="DG85" s="248"/>
      <c r="DH85" s="248"/>
      <c r="DI85" s="248"/>
      <c r="DJ85" s="248"/>
      <c r="DK85" s="248"/>
      <c r="DL85" s="248"/>
      <c r="DM85" s="248"/>
      <c r="DN85" s="248"/>
      <c r="DO85" s="248"/>
      <c r="DP85" s="248"/>
      <c r="DQ85" s="248"/>
      <c r="DR85" s="248"/>
      <c r="DS85" s="248"/>
      <c r="DT85" s="248"/>
      <c r="DU85" s="248"/>
      <c r="DV85" s="248"/>
      <c r="DW85" s="248"/>
      <c r="DX85" s="248"/>
      <c r="DY85" s="248"/>
      <c r="DZ85" s="248"/>
      <c r="EA85" s="248"/>
      <c r="EB85" s="248"/>
      <c r="EC85" s="248"/>
      <c r="ED85" s="248"/>
      <c r="EE85" s="248"/>
      <c r="EF85" s="248"/>
      <c r="EG85" s="248"/>
      <c r="EH85" s="248"/>
      <c r="EI85" s="248"/>
      <c r="EJ85" s="248"/>
      <c r="EK85" s="248"/>
      <c r="EL85" s="248"/>
      <c r="EM85" s="248"/>
      <c r="EN85" s="248"/>
      <c r="EO85" s="248"/>
      <c r="EP85" s="248"/>
      <c r="EQ85" s="248"/>
      <c r="ER85" s="248"/>
      <c r="ES85" s="248"/>
      <c r="ET85" s="248"/>
      <c r="EU85" s="248"/>
      <c r="EV85" s="248"/>
      <c r="EW85" s="248"/>
      <c r="EX85" s="248"/>
      <c r="EY85" s="248"/>
      <c r="EZ85" s="248"/>
      <c r="FA85" s="248"/>
      <c r="FB85" s="248"/>
      <c r="FC85" s="248"/>
      <c r="FD85" s="248"/>
      <c r="FE85" s="248"/>
      <c r="FF85" s="248"/>
      <c r="FG85" s="248"/>
      <c r="FH85" s="248"/>
      <c r="FI85" s="248"/>
      <c r="FJ85" s="248"/>
      <c r="FK85" s="248"/>
      <c r="FL85" s="248"/>
      <c r="FM85" s="248"/>
      <c r="FN85" s="248"/>
      <c r="FO85" s="248"/>
      <c r="FP85" s="248"/>
      <c r="FQ85" s="248"/>
      <c r="FR85" s="248"/>
      <c r="FS85" s="248"/>
      <c r="FT85" s="248"/>
      <c r="FU85" s="248"/>
      <c r="FV85" s="248"/>
      <c r="FW85" s="248"/>
      <c r="FX85" s="248"/>
      <c r="FY85" s="248"/>
      <c r="FZ85" s="248"/>
      <c r="GA85" s="248"/>
      <c r="GB85" s="248"/>
      <c r="GC85" s="248"/>
      <c r="GD85" s="248"/>
      <c r="GE85" s="248"/>
      <c r="GF85" s="248"/>
      <c r="GG85" s="248"/>
      <c r="GH85" s="248"/>
      <c r="GI85" s="248"/>
      <c r="GJ85" s="248"/>
      <c r="GK85" s="248"/>
      <c r="GL85" s="248"/>
      <c r="GM85" s="248"/>
      <c r="GN85" s="248"/>
      <c r="GO85" s="248"/>
      <c r="GP85" s="248"/>
      <c r="GQ85" s="248"/>
      <c r="GR85" s="248"/>
      <c r="GS85" s="248"/>
      <c r="GT85" s="248"/>
      <c r="GU85" s="248"/>
      <c r="GV85" s="248"/>
      <c r="GW85" s="248"/>
      <c r="GX85" s="248"/>
      <c r="GY85" s="248"/>
      <c r="GZ85" s="248"/>
      <c r="HA85" s="248"/>
      <c r="HB85" s="248"/>
      <c r="HC85" s="248"/>
      <c r="HD85" s="248"/>
      <c r="HE85" s="248"/>
      <c r="HF85" s="248"/>
      <c r="HG85" s="248"/>
      <c r="HH85" s="248"/>
      <c r="HI85" s="248"/>
      <c r="HJ85" s="248"/>
      <c r="HK85" s="248"/>
      <c r="HL85" s="248"/>
      <c r="HM85" s="248"/>
      <c r="HN85" s="248"/>
      <c r="HO85" s="248"/>
      <c r="HP85" s="248"/>
      <c r="HQ85" s="248"/>
      <c r="HR85" s="248"/>
      <c r="HS85" s="248"/>
      <c r="HT85" s="248"/>
      <c r="HU85" s="248"/>
      <c r="HV85" s="248"/>
      <c r="HW85" s="248"/>
      <c r="HX85" s="248"/>
      <c r="HY85" s="248"/>
      <c r="HZ85" s="248"/>
      <c r="IA85" s="248"/>
      <c r="IB85" s="248"/>
      <c r="IC85" s="248"/>
      <c r="ID85" s="248"/>
      <c r="IE85" s="248"/>
      <c r="IF85" s="248"/>
      <c r="IG85" s="248"/>
      <c r="IH85" s="248"/>
      <c r="II85" s="248"/>
      <c r="IJ85" s="248"/>
      <c r="IK85" s="248"/>
      <c r="IL85" s="248"/>
      <c r="IM85" s="248"/>
      <c r="IN85" s="248"/>
      <c r="IO85" s="248"/>
      <c r="IP85" s="248"/>
      <c r="IQ85" s="248"/>
      <c r="IR85" s="248"/>
      <c r="IS85" s="248"/>
      <c r="IT85" s="248"/>
      <c r="IU85" s="248"/>
      <c r="IV85" s="248"/>
      <c r="IW85" s="248"/>
      <c r="IX85" s="248"/>
      <c r="IY85" s="248"/>
      <c r="IZ85" s="248"/>
      <c r="JA85" s="248"/>
      <c r="JB85" s="248"/>
      <c r="JC85" s="248"/>
      <c r="JD85" s="248"/>
      <c r="JE85" s="248"/>
      <c r="JF85" s="248"/>
      <c r="JG85" s="248"/>
      <c r="JH85" s="248"/>
      <c r="JI85" s="248"/>
      <c r="JJ85" s="248"/>
      <c r="JK85" s="248"/>
      <c r="JL85" s="248"/>
      <c r="JM85" s="248"/>
      <c r="JN85" s="248"/>
      <c r="JO85" s="248"/>
      <c r="JP85" s="248"/>
      <c r="JQ85" s="248"/>
      <c r="JR85" s="248"/>
      <c r="JS85" s="248"/>
      <c r="JT85" s="248"/>
      <c r="JU85" s="248"/>
      <c r="JV85" s="248"/>
      <c r="JW85" s="248"/>
      <c r="JX85" s="248"/>
      <c r="JY85" s="248"/>
      <c r="JZ85" s="248"/>
      <c r="KA85" s="248"/>
      <c r="KB85" s="248"/>
      <c r="KC85" s="248"/>
      <c r="KD85" s="248"/>
      <c r="KE85" s="248"/>
      <c r="KF85" s="248"/>
      <c r="KG85" s="248"/>
      <c r="KH85" s="248"/>
      <c r="KI85" s="248"/>
      <c r="KJ85" s="248"/>
      <c r="KK85" s="248"/>
      <c r="KL85" s="248"/>
      <c r="KM85" s="248"/>
      <c r="KN85" s="248"/>
      <c r="KO85" s="248"/>
      <c r="KP85" s="248"/>
      <c r="KQ85" s="248"/>
      <c r="KR85" s="248"/>
      <c r="KS85" s="248"/>
      <c r="KT85" s="248"/>
      <c r="KU85" s="248"/>
      <c r="KV85" s="248"/>
      <c r="KW85" s="248"/>
      <c r="KX85" s="248"/>
      <c r="KY85" s="248"/>
      <c r="KZ85" s="248"/>
      <c r="LA85" s="248"/>
      <c r="LB85" s="248"/>
      <c r="LC85" s="248"/>
      <c r="LD85" s="248"/>
      <c r="LE85" s="248"/>
      <c r="LF85" s="248"/>
      <c r="LG85" s="248"/>
      <c r="LH85" s="248"/>
      <c r="LI85" s="248"/>
      <c r="LJ85" s="248"/>
      <c r="LK85" s="248"/>
      <c r="LL85" s="248"/>
      <c r="LM85" s="248"/>
      <c r="LN85" s="248"/>
      <c r="LO85" s="248"/>
      <c r="LP85" s="248"/>
      <c r="LQ85" s="248"/>
      <c r="LR85" s="248"/>
      <c r="LS85" s="248"/>
      <c r="LT85" s="248"/>
      <c r="LU85" s="248"/>
      <c r="LV85" s="248"/>
      <c r="LW85" s="248"/>
      <c r="LX85" s="248"/>
      <c r="LY85" s="248"/>
      <c r="LZ85" s="248"/>
      <c r="MA85" s="248"/>
      <c r="MB85" s="248"/>
      <c r="MC85" s="248"/>
      <c r="MD85" s="248"/>
      <c r="ME85" s="248"/>
      <c r="MF85" s="248"/>
      <c r="MG85" s="248"/>
      <c r="MH85" s="248"/>
      <c r="MI85" s="248"/>
      <c r="MJ85" s="248"/>
      <c r="MK85" s="248"/>
      <c r="ML85" s="248"/>
      <c r="MM85" s="248"/>
      <c r="MN85" s="248"/>
      <c r="MO85" s="248"/>
      <c r="MP85" s="248"/>
      <c r="MQ85" s="248"/>
      <c r="MR85" s="248"/>
      <c r="MS85" s="248"/>
      <c r="MT85" s="248"/>
      <c r="MU85" s="248"/>
      <c r="MV85" s="248"/>
      <c r="MW85" s="248"/>
      <c r="MX85" s="248"/>
      <c r="MY85" s="248"/>
      <c r="MZ85" s="248"/>
      <c r="NA85" s="248"/>
      <c r="NB85" s="248"/>
      <c r="NC85" s="248"/>
      <c r="ND85" s="248"/>
      <c r="NE85" s="248"/>
      <c r="NF85" s="248"/>
      <c r="NG85" s="248"/>
      <c r="NH85" s="248"/>
      <c r="NI85" s="248"/>
      <c r="NJ85" s="248"/>
      <c r="NK85" s="248"/>
      <c r="NL85" s="248"/>
      <c r="NM85" s="248"/>
      <c r="NN85" s="248"/>
      <c r="NO85" s="248"/>
      <c r="NP85" s="248"/>
      <c r="NQ85" s="248"/>
      <c r="NR85" s="248"/>
      <c r="NS85" s="248"/>
      <c r="NT85" s="248"/>
      <c r="NU85" s="248"/>
      <c r="NV85" s="248"/>
      <c r="NW85" s="248"/>
      <c r="NX85" s="248"/>
      <c r="NY85" s="248"/>
      <c r="NZ85" s="248"/>
      <c r="OA85" s="248"/>
      <c r="OB85" s="248"/>
      <c r="OC85" s="248"/>
      <c r="OD85" s="248"/>
      <c r="OE85" s="248"/>
      <c r="OF85" s="248"/>
      <c r="OG85" s="248"/>
      <c r="OH85" s="248"/>
      <c r="OI85" s="248"/>
      <c r="OJ85" s="248"/>
      <c r="OK85" s="248"/>
      <c r="OL85" s="248"/>
      <c r="OM85" s="248"/>
      <c r="ON85" s="248"/>
      <c r="OO85" s="248"/>
      <c r="OP85" s="248"/>
      <c r="OQ85" s="248"/>
      <c r="OR85" s="248"/>
      <c r="OS85" s="248"/>
      <c r="OT85" s="248"/>
      <c r="OU85" s="248"/>
      <c r="OV85" s="248"/>
      <c r="OW85" s="248"/>
      <c r="OX85" s="248"/>
      <c r="OY85" s="248"/>
      <c r="OZ85" s="248"/>
      <c r="PA85" s="248"/>
      <c r="PB85" s="248"/>
      <c r="PC85" s="248"/>
      <c r="PD85" s="248"/>
      <c r="PE85" s="248"/>
      <c r="PF85" s="248"/>
      <c r="PG85" s="248"/>
      <c r="PH85" s="248"/>
      <c r="PI85" s="248"/>
      <c r="PJ85" s="248"/>
      <c r="PK85" s="248"/>
      <c r="PL85" s="248"/>
      <c r="PM85" s="248"/>
      <c r="PN85" s="248"/>
      <c r="PO85" s="248"/>
      <c r="PP85" s="248"/>
      <c r="PQ85" s="248"/>
      <c r="PR85" s="248"/>
      <c r="PS85" s="248"/>
      <c r="PT85" s="248"/>
      <c r="PU85" s="248"/>
      <c r="PV85" s="248"/>
      <c r="PW85" s="248"/>
      <c r="PX85" s="248"/>
      <c r="PY85" s="248"/>
      <c r="PZ85" s="248"/>
      <c r="QA85" s="248"/>
      <c r="QB85" s="248"/>
      <c r="QC85" s="248"/>
      <c r="QD85" s="248"/>
      <c r="QE85" s="248"/>
      <c r="QF85" s="248"/>
      <c r="QG85" s="248"/>
      <c r="QH85" s="248"/>
      <c r="QI85" s="248"/>
      <c r="QJ85" s="248"/>
      <c r="QK85" s="248"/>
      <c r="QL85" s="248"/>
      <c r="QM85" s="248"/>
      <c r="QN85" s="248"/>
      <c r="QO85" s="248"/>
      <c r="QP85" s="248"/>
      <c r="QQ85" s="248"/>
      <c r="QR85" s="248"/>
      <c r="QS85" s="248"/>
      <c r="QT85" s="248"/>
      <c r="QU85" s="248"/>
      <c r="QV85" s="248"/>
      <c r="QW85" s="248"/>
      <c r="QX85" s="248"/>
      <c r="QY85" s="248"/>
      <c r="QZ85" s="248"/>
      <c r="RA85" s="248"/>
      <c r="RB85" s="248"/>
      <c r="RC85" s="248"/>
      <c r="RD85" s="248"/>
      <c r="RE85" s="248"/>
      <c r="RF85" s="248"/>
      <c r="RG85" s="248"/>
      <c r="RH85" s="248"/>
      <c r="RI85" s="248"/>
      <c r="RJ85" s="248"/>
      <c r="RK85" s="248"/>
      <c r="RL85" s="248"/>
      <c r="RM85" s="248"/>
      <c r="RN85" s="248"/>
      <c r="RO85" s="248"/>
      <c r="RP85" s="248"/>
      <c r="RQ85" s="248"/>
      <c r="RR85" s="248"/>
      <c r="RS85" s="248"/>
      <c r="RT85" s="248"/>
      <c r="RU85" s="248"/>
      <c r="RV85" s="248"/>
      <c r="RW85" s="248"/>
      <c r="RX85" s="248"/>
      <c r="RY85" s="248"/>
      <c r="RZ85" s="248"/>
      <c r="SA85" s="248"/>
      <c r="SB85" s="248"/>
      <c r="SC85" s="248"/>
      <c r="SD85" s="248"/>
      <c r="SE85" s="248"/>
      <c r="SF85" s="248"/>
      <c r="SG85" s="248"/>
      <c r="SH85" s="248"/>
      <c r="SI85" s="248"/>
      <c r="SJ85" s="248"/>
      <c r="SK85" s="248"/>
      <c r="SL85" s="248"/>
      <c r="SM85" s="248"/>
      <c r="SN85" s="248"/>
      <c r="SO85" s="248"/>
      <c r="SP85" s="248"/>
      <c r="SQ85" s="248"/>
      <c r="SR85" s="248"/>
      <c r="SS85" s="248"/>
      <c r="ST85" s="248"/>
      <c r="SU85" s="248"/>
      <c r="SV85" s="248"/>
      <c r="SW85" s="248"/>
      <c r="SX85" s="248"/>
      <c r="SY85" s="248"/>
      <c r="SZ85" s="248"/>
      <c r="TA85" s="248"/>
      <c r="TB85" s="248"/>
      <c r="TC85" s="248"/>
      <c r="TD85" s="248"/>
      <c r="TE85" s="248"/>
      <c r="TF85" s="248"/>
      <c r="TG85" s="248"/>
      <c r="TH85" s="248"/>
      <c r="TI85" s="248"/>
      <c r="TJ85" s="248"/>
    </row>
    <row r="86" spans="1:530" x14ac:dyDescent="0.3">
      <c r="A86" s="152" t="s">
        <v>48</v>
      </c>
      <c r="B86" s="95" t="s">
        <v>55</v>
      </c>
      <c r="C86" s="191">
        <v>94.4</v>
      </c>
      <c r="D86" s="192">
        <v>83.3</v>
      </c>
      <c r="E86" s="192">
        <v>100</v>
      </c>
      <c r="F86" s="193">
        <v>100</v>
      </c>
      <c r="G86" s="67">
        <v>100</v>
      </c>
      <c r="H86" s="67">
        <v>100</v>
      </c>
      <c r="I86" s="67">
        <v>100</v>
      </c>
      <c r="J86" s="67">
        <v>100</v>
      </c>
      <c r="K86" s="191">
        <v>88.9</v>
      </c>
      <c r="L86" s="192">
        <v>100</v>
      </c>
      <c r="M86" s="192">
        <v>80</v>
      </c>
      <c r="N86" s="193">
        <v>100</v>
      </c>
      <c r="O86" s="67">
        <v>100</v>
      </c>
      <c r="P86" s="67">
        <v>100</v>
      </c>
      <c r="Q86" s="67">
        <v>100</v>
      </c>
      <c r="R86" s="67">
        <v>100</v>
      </c>
      <c r="S86" s="96">
        <v>100</v>
      </c>
      <c r="T86" s="67">
        <v>100</v>
      </c>
      <c r="U86" s="67">
        <v>100</v>
      </c>
      <c r="V86" s="67">
        <v>100</v>
      </c>
      <c r="W86" s="100" t="s">
        <v>147</v>
      </c>
      <c r="X86" s="52">
        <v>90.909090909090907</v>
      </c>
      <c r="Y86" s="105">
        <v>90</v>
      </c>
      <c r="Z86" s="105">
        <v>90</v>
      </c>
      <c r="AA86" s="105">
        <v>100</v>
      </c>
      <c r="AB86" s="122" t="s">
        <v>147</v>
      </c>
      <c r="AC86" s="104">
        <v>100</v>
      </c>
      <c r="AD86" s="133">
        <v>100</v>
      </c>
      <c r="AE86" s="133">
        <v>100</v>
      </c>
      <c r="AF86" s="133">
        <v>100</v>
      </c>
      <c r="AG86" s="100" t="s">
        <v>147</v>
      </c>
    </row>
    <row r="87" spans="1:530" s="94" customFormat="1" x14ac:dyDescent="0.3">
      <c r="A87" s="183" t="s">
        <v>48</v>
      </c>
      <c r="B87" s="84" t="s">
        <v>56</v>
      </c>
      <c r="C87" s="101">
        <v>17.600000000000001</v>
      </c>
      <c r="D87" s="86">
        <v>20</v>
      </c>
      <c r="E87" s="86">
        <v>20</v>
      </c>
      <c r="F87" s="87">
        <v>0</v>
      </c>
      <c r="G87" s="86">
        <v>11.1</v>
      </c>
      <c r="H87" s="86">
        <v>0</v>
      </c>
      <c r="I87" s="86">
        <v>20</v>
      </c>
      <c r="J87" s="86">
        <v>0</v>
      </c>
      <c r="K87" s="101">
        <v>6.3</v>
      </c>
      <c r="L87" s="86">
        <v>0</v>
      </c>
      <c r="M87" s="86">
        <v>12.5</v>
      </c>
      <c r="N87" s="87">
        <v>0</v>
      </c>
      <c r="O87" s="86">
        <v>88.9</v>
      </c>
      <c r="P87" s="86">
        <v>100</v>
      </c>
      <c r="Q87" s="86">
        <v>90</v>
      </c>
      <c r="R87" s="86">
        <v>50</v>
      </c>
      <c r="S87" s="101">
        <v>72.2</v>
      </c>
      <c r="T87" s="86">
        <v>66.7</v>
      </c>
      <c r="U87" s="86">
        <v>90</v>
      </c>
      <c r="V87" s="86">
        <v>0</v>
      </c>
      <c r="W87" s="90" t="s">
        <v>147</v>
      </c>
      <c r="X87" s="108">
        <v>10</v>
      </c>
      <c r="Y87" s="92">
        <v>22.2</v>
      </c>
      <c r="Z87" s="107">
        <v>0</v>
      </c>
      <c r="AA87" s="107">
        <v>0</v>
      </c>
      <c r="AB87" s="89" t="s">
        <v>147</v>
      </c>
      <c r="AC87" s="108">
        <v>100</v>
      </c>
      <c r="AD87" s="89">
        <v>100</v>
      </c>
      <c r="AE87" s="234">
        <v>100</v>
      </c>
      <c r="AF87" s="234">
        <v>100</v>
      </c>
      <c r="AG87" s="90" t="s">
        <v>147</v>
      </c>
      <c r="AH87" s="248"/>
      <c r="AI87" s="248"/>
      <c r="AJ87" s="248"/>
      <c r="AK87" s="248"/>
      <c r="AL87" s="248"/>
      <c r="AM87" s="248"/>
      <c r="AN87" s="248"/>
      <c r="AO87" s="248"/>
      <c r="AP87" s="248"/>
      <c r="AQ87" s="248"/>
      <c r="AR87" s="248"/>
      <c r="AS87" s="248"/>
      <c r="AT87" s="248"/>
      <c r="AU87" s="248"/>
      <c r="AV87" s="248"/>
      <c r="AW87" s="248"/>
      <c r="AX87" s="248"/>
      <c r="AY87" s="248"/>
      <c r="AZ87" s="248"/>
      <c r="BA87" s="248"/>
      <c r="BB87" s="248"/>
      <c r="BC87" s="248"/>
      <c r="BD87" s="248"/>
      <c r="BE87" s="248"/>
      <c r="BF87" s="248"/>
      <c r="BG87" s="248"/>
      <c r="BH87" s="248"/>
      <c r="BI87" s="248"/>
      <c r="BJ87" s="248"/>
      <c r="BK87" s="248"/>
      <c r="BL87" s="248"/>
      <c r="BM87" s="248"/>
      <c r="BN87" s="248"/>
      <c r="BO87" s="248"/>
      <c r="BP87" s="248"/>
      <c r="BQ87" s="248"/>
      <c r="BR87" s="248"/>
      <c r="BS87" s="248"/>
      <c r="BT87" s="248"/>
      <c r="BU87" s="248"/>
      <c r="BV87" s="248"/>
      <c r="BW87" s="248"/>
      <c r="BX87" s="248"/>
      <c r="BY87" s="248"/>
      <c r="BZ87" s="248"/>
      <c r="CA87" s="248"/>
      <c r="CB87" s="248"/>
      <c r="CC87" s="248"/>
      <c r="CD87" s="248"/>
      <c r="CE87" s="248"/>
      <c r="CF87" s="248"/>
      <c r="CG87" s="248"/>
      <c r="CH87" s="248"/>
      <c r="CI87" s="248"/>
      <c r="CJ87" s="248"/>
      <c r="CK87" s="248"/>
      <c r="CL87" s="248"/>
      <c r="CM87" s="248"/>
      <c r="CN87" s="248"/>
      <c r="CO87" s="248"/>
      <c r="CP87" s="248"/>
      <c r="CQ87" s="248"/>
      <c r="CR87" s="248"/>
      <c r="CS87" s="248"/>
      <c r="CT87" s="248"/>
      <c r="CU87" s="248"/>
      <c r="CV87" s="248"/>
      <c r="CW87" s="248"/>
      <c r="CX87" s="248"/>
      <c r="CY87" s="248"/>
      <c r="CZ87" s="248"/>
      <c r="DA87" s="248"/>
      <c r="DB87" s="248"/>
      <c r="DC87" s="248"/>
      <c r="DD87" s="248"/>
      <c r="DE87" s="248"/>
      <c r="DF87" s="248"/>
      <c r="DG87" s="248"/>
      <c r="DH87" s="248"/>
      <c r="DI87" s="248"/>
      <c r="DJ87" s="248"/>
      <c r="DK87" s="248"/>
      <c r="DL87" s="248"/>
      <c r="DM87" s="248"/>
      <c r="DN87" s="248"/>
      <c r="DO87" s="248"/>
      <c r="DP87" s="248"/>
      <c r="DQ87" s="248"/>
      <c r="DR87" s="248"/>
      <c r="DS87" s="248"/>
      <c r="DT87" s="248"/>
      <c r="DU87" s="248"/>
      <c r="DV87" s="248"/>
      <c r="DW87" s="248"/>
      <c r="DX87" s="248"/>
      <c r="DY87" s="248"/>
      <c r="DZ87" s="248"/>
      <c r="EA87" s="248"/>
      <c r="EB87" s="248"/>
      <c r="EC87" s="248"/>
      <c r="ED87" s="248"/>
      <c r="EE87" s="248"/>
      <c r="EF87" s="248"/>
      <c r="EG87" s="248"/>
      <c r="EH87" s="248"/>
      <c r="EI87" s="248"/>
      <c r="EJ87" s="248"/>
      <c r="EK87" s="248"/>
      <c r="EL87" s="248"/>
      <c r="EM87" s="248"/>
      <c r="EN87" s="248"/>
      <c r="EO87" s="248"/>
      <c r="EP87" s="248"/>
      <c r="EQ87" s="248"/>
      <c r="ER87" s="248"/>
      <c r="ES87" s="248"/>
      <c r="ET87" s="248"/>
      <c r="EU87" s="248"/>
      <c r="EV87" s="248"/>
      <c r="EW87" s="248"/>
      <c r="EX87" s="248"/>
      <c r="EY87" s="248"/>
      <c r="EZ87" s="248"/>
      <c r="FA87" s="248"/>
      <c r="FB87" s="248"/>
      <c r="FC87" s="248"/>
      <c r="FD87" s="248"/>
      <c r="FE87" s="248"/>
      <c r="FF87" s="248"/>
      <c r="FG87" s="248"/>
      <c r="FH87" s="248"/>
      <c r="FI87" s="248"/>
      <c r="FJ87" s="248"/>
      <c r="FK87" s="248"/>
      <c r="FL87" s="248"/>
      <c r="FM87" s="248"/>
      <c r="FN87" s="248"/>
      <c r="FO87" s="248"/>
      <c r="FP87" s="248"/>
      <c r="FQ87" s="248"/>
      <c r="FR87" s="248"/>
      <c r="FS87" s="248"/>
      <c r="FT87" s="248"/>
      <c r="FU87" s="248"/>
      <c r="FV87" s="248"/>
      <c r="FW87" s="248"/>
      <c r="FX87" s="248"/>
      <c r="FY87" s="248"/>
      <c r="FZ87" s="248"/>
      <c r="GA87" s="248"/>
      <c r="GB87" s="248"/>
      <c r="GC87" s="248"/>
      <c r="GD87" s="248"/>
      <c r="GE87" s="248"/>
      <c r="GF87" s="248"/>
      <c r="GG87" s="248"/>
      <c r="GH87" s="248"/>
      <c r="GI87" s="248"/>
      <c r="GJ87" s="248"/>
      <c r="GK87" s="248"/>
      <c r="GL87" s="248"/>
      <c r="GM87" s="248"/>
      <c r="GN87" s="248"/>
      <c r="GO87" s="248"/>
      <c r="GP87" s="248"/>
      <c r="GQ87" s="248"/>
      <c r="GR87" s="248"/>
      <c r="GS87" s="248"/>
      <c r="GT87" s="248"/>
      <c r="GU87" s="248"/>
      <c r="GV87" s="248"/>
      <c r="GW87" s="248"/>
      <c r="GX87" s="248"/>
      <c r="GY87" s="248"/>
      <c r="GZ87" s="248"/>
      <c r="HA87" s="248"/>
      <c r="HB87" s="248"/>
      <c r="HC87" s="248"/>
      <c r="HD87" s="248"/>
      <c r="HE87" s="248"/>
      <c r="HF87" s="248"/>
      <c r="HG87" s="248"/>
      <c r="HH87" s="248"/>
      <c r="HI87" s="248"/>
      <c r="HJ87" s="248"/>
      <c r="HK87" s="248"/>
      <c r="HL87" s="248"/>
      <c r="HM87" s="248"/>
      <c r="HN87" s="248"/>
      <c r="HO87" s="248"/>
      <c r="HP87" s="248"/>
      <c r="HQ87" s="248"/>
      <c r="HR87" s="248"/>
      <c r="HS87" s="248"/>
      <c r="HT87" s="248"/>
      <c r="HU87" s="248"/>
      <c r="HV87" s="248"/>
      <c r="HW87" s="248"/>
      <c r="HX87" s="248"/>
      <c r="HY87" s="248"/>
      <c r="HZ87" s="248"/>
      <c r="IA87" s="248"/>
      <c r="IB87" s="248"/>
      <c r="IC87" s="248"/>
      <c r="ID87" s="248"/>
      <c r="IE87" s="248"/>
      <c r="IF87" s="248"/>
      <c r="IG87" s="248"/>
      <c r="IH87" s="248"/>
      <c r="II87" s="248"/>
      <c r="IJ87" s="248"/>
      <c r="IK87" s="248"/>
      <c r="IL87" s="248"/>
      <c r="IM87" s="248"/>
      <c r="IN87" s="248"/>
      <c r="IO87" s="248"/>
      <c r="IP87" s="248"/>
      <c r="IQ87" s="248"/>
      <c r="IR87" s="248"/>
      <c r="IS87" s="248"/>
      <c r="IT87" s="248"/>
      <c r="IU87" s="248"/>
      <c r="IV87" s="248"/>
      <c r="IW87" s="248"/>
      <c r="IX87" s="248"/>
      <c r="IY87" s="248"/>
      <c r="IZ87" s="248"/>
      <c r="JA87" s="248"/>
      <c r="JB87" s="248"/>
      <c r="JC87" s="248"/>
      <c r="JD87" s="248"/>
      <c r="JE87" s="248"/>
      <c r="JF87" s="248"/>
      <c r="JG87" s="248"/>
      <c r="JH87" s="248"/>
      <c r="JI87" s="248"/>
      <c r="JJ87" s="248"/>
      <c r="JK87" s="248"/>
      <c r="JL87" s="248"/>
      <c r="JM87" s="248"/>
      <c r="JN87" s="248"/>
      <c r="JO87" s="248"/>
      <c r="JP87" s="248"/>
      <c r="JQ87" s="248"/>
      <c r="JR87" s="248"/>
      <c r="JS87" s="248"/>
      <c r="JT87" s="248"/>
      <c r="JU87" s="248"/>
      <c r="JV87" s="248"/>
      <c r="JW87" s="248"/>
      <c r="JX87" s="248"/>
      <c r="JY87" s="248"/>
      <c r="JZ87" s="248"/>
      <c r="KA87" s="248"/>
      <c r="KB87" s="248"/>
      <c r="KC87" s="248"/>
      <c r="KD87" s="248"/>
      <c r="KE87" s="248"/>
      <c r="KF87" s="248"/>
      <c r="KG87" s="248"/>
      <c r="KH87" s="248"/>
      <c r="KI87" s="248"/>
      <c r="KJ87" s="248"/>
      <c r="KK87" s="248"/>
      <c r="KL87" s="248"/>
      <c r="KM87" s="248"/>
      <c r="KN87" s="248"/>
      <c r="KO87" s="248"/>
      <c r="KP87" s="248"/>
      <c r="KQ87" s="248"/>
      <c r="KR87" s="248"/>
      <c r="KS87" s="248"/>
      <c r="KT87" s="248"/>
      <c r="KU87" s="248"/>
      <c r="KV87" s="248"/>
      <c r="KW87" s="248"/>
      <c r="KX87" s="248"/>
      <c r="KY87" s="248"/>
      <c r="KZ87" s="248"/>
      <c r="LA87" s="248"/>
      <c r="LB87" s="248"/>
      <c r="LC87" s="248"/>
      <c r="LD87" s="248"/>
      <c r="LE87" s="248"/>
      <c r="LF87" s="248"/>
      <c r="LG87" s="248"/>
      <c r="LH87" s="248"/>
      <c r="LI87" s="248"/>
      <c r="LJ87" s="248"/>
      <c r="LK87" s="248"/>
      <c r="LL87" s="248"/>
      <c r="LM87" s="248"/>
      <c r="LN87" s="248"/>
      <c r="LO87" s="248"/>
      <c r="LP87" s="248"/>
      <c r="LQ87" s="248"/>
      <c r="LR87" s="248"/>
      <c r="LS87" s="248"/>
      <c r="LT87" s="248"/>
      <c r="LU87" s="248"/>
      <c r="LV87" s="248"/>
      <c r="LW87" s="248"/>
      <c r="LX87" s="248"/>
      <c r="LY87" s="248"/>
      <c r="LZ87" s="248"/>
      <c r="MA87" s="248"/>
      <c r="MB87" s="248"/>
      <c r="MC87" s="248"/>
      <c r="MD87" s="248"/>
      <c r="ME87" s="248"/>
      <c r="MF87" s="248"/>
      <c r="MG87" s="248"/>
      <c r="MH87" s="248"/>
      <c r="MI87" s="248"/>
      <c r="MJ87" s="248"/>
      <c r="MK87" s="248"/>
      <c r="ML87" s="248"/>
      <c r="MM87" s="248"/>
      <c r="MN87" s="248"/>
      <c r="MO87" s="248"/>
      <c r="MP87" s="248"/>
      <c r="MQ87" s="248"/>
      <c r="MR87" s="248"/>
      <c r="MS87" s="248"/>
      <c r="MT87" s="248"/>
      <c r="MU87" s="248"/>
      <c r="MV87" s="248"/>
      <c r="MW87" s="248"/>
      <c r="MX87" s="248"/>
      <c r="MY87" s="248"/>
      <c r="MZ87" s="248"/>
      <c r="NA87" s="248"/>
      <c r="NB87" s="248"/>
      <c r="NC87" s="248"/>
      <c r="ND87" s="248"/>
      <c r="NE87" s="248"/>
      <c r="NF87" s="248"/>
      <c r="NG87" s="248"/>
      <c r="NH87" s="248"/>
      <c r="NI87" s="248"/>
      <c r="NJ87" s="248"/>
      <c r="NK87" s="248"/>
      <c r="NL87" s="248"/>
      <c r="NM87" s="248"/>
      <c r="NN87" s="248"/>
      <c r="NO87" s="248"/>
      <c r="NP87" s="248"/>
      <c r="NQ87" s="248"/>
      <c r="NR87" s="248"/>
      <c r="NS87" s="248"/>
      <c r="NT87" s="248"/>
      <c r="NU87" s="248"/>
      <c r="NV87" s="248"/>
      <c r="NW87" s="248"/>
      <c r="NX87" s="248"/>
      <c r="NY87" s="248"/>
      <c r="NZ87" s="248"/>
      <c r="OA87" s="248"/>
      <c r="OB87" s="248"/>
      <c r="OC87" s="248"/>
      <c r="OD87" s="248"/>
      <c r="OE87" s="248"/>
      <c r="OF87" s="248"/>
      <c r="OG87" s="248"/>
      <c r="OH87" s="248"/>
      <c r="OI87" s="248"/>
      <c r="OJ87" s="248"/>
      <c r="OK87" s="248"/>
      <c r="OL87" s="248"/>
      <c r="OM87" s="248"/>
      <c r="ON87" s="248"/>
      <c r="OO87" s="248"/>
      <c r="OP87" s="248"/>
      <c r="OQ87" s="248"/>
      <c r="OR87" s="248"/>
      <c r="OS87" s="248"/>
      <c r="OT87" s="248"/>
      <c r="OU87" s="248"/>
      <c r="OV87" s="248"/>
      <c r="OW87" s="248"/>
      <c r="OX87" s="248"/>
      <c r="OY87" s="248"/>
      <c r="OZ87" s="248"/>
      <c r="PA87" s="248"/>
      <c r="PB87" s="248"/>
      <c r="PC87" s="248"/>
      <c r="PD87" s="248"/>
      <c r="PE87" s="248"/>
      <c r="PF87" s="248"/>
      <c r="PG87" s="248"/>
      <c r="PH87" s="248"/>
      <c r="PI87" s="248"/>
      <c r="PJ87" s="248"/>
      <c r="PK87" s="248"/>
      <c r="PL87" s="248"/>
      <c r="PM87" s="248"/>
      <c r="PN87" s="248"/>
      <c r="PO87" s="248"/>
      <c r="PP87" s="248"/>
      <c r="PQ87" s="248"/>
      <c r="PR87" s="248"/>
      <c r="PS87" s="248"/>
      <c r="PT87" s="248"/>
      <c r="PU87" s="248"/>
      <c r="PV87" s="248"/>
      <c r="PW87" s="248"/>
      <c r="PX87" s="248"/>
      <c r="PY87" s="248"/>
      <c r="PZ87" s="248"/>
      <c r="QA87" s="248"/>
      <c r="QB87" s="248"/>
      <c r="QC87" s="248"/>
      <c r="QD87" s="248"/>
      <c r="QE87" s="248"/>
      <c r="QF87" s="248"/>
      <c r="QG87" s="248"/>
      <c r="QH87" s="248"/>
      <c r="QI87" s="248"/>
      <c r="QJ87" s="248"/>
      <c r="QK87" s="248"/>
      <c r="QL87" s="248"/>
      <c r="QM87" s="248"/>
      <c r="QN87" s="248"/>
      <c r="QO87" s="248"/>
      <c r="QP87" s="248"/>
      <c r="QQ87" s="248"/>
      <c r="QR87" s="248"/>
      <c r="QS87" s="248"/>
      <c r="QT87" s="248"/>
      <c r="QU87" s="248"/>
      <c r="QV87" s="248"/>
      <c r="QW87" s="248"/>
      <c r="QX87" s="248"/>
      <c r="QY87" s="248"/>
      <c r="QZ87" s="248"/>
      <c r="RA87" s="248"/>
      <c r="RB87" s="248"/>
      <c r="RC87" s="248"/>
      <c r="RD87" s="248"/>
      <c r="RE87" s="248"/>
      <c r="RF87" s="248"/>
      <c r="RG87" s="248"/>
      <c r="RH87" s="248"/>
      <c r="RI87" s="248"/>
      <c r="RJ87" s="248"/>
      <c r="RK87" s="248"/>
      <c r="RL87" s="248"/>
      <c r="RM87" s="248"/>
      <c r="RN87" s="248"/>
      <c r="RO87" s="248"/>
      <c r="RP87" s="248"/>
      <c r="RQ87" s="248"/>
      <c r="RR87" s="248"/>
      <c r="RS87" s="248"/>
      <c r="RT87" s="248"/>
      <c r="RU87" s="248"/>
      <c r="RV87" s="248"/>
      <c r="RW87" s="248"/>
      <c r="RX87" s="248"/>
      <c r="RY87" s="248"/>
      <c r="RZ87" s="248"/>
      <c r="SA87" s="248"/>
      <c r="SB87" s="248"/>
      <c r="SC87" s="248"/>
      <c r="SD87" s="248"/>
      <c r="SE87" s="248"/>
      <c r="SF87" s="248"/>
      <c r="SG87" s="248"/>
      <c r="SH87" s="248"/>
      <c r="SI87" s="248"/>
      <c r="SJ87" s="248"/>
      <c r="SK87" s="248"/>
      <c r="SL87" s="248"/>
      <c r="SM87" s="248"/>
      <c r="SN87" s="248"/>
      <c r="SO87" s="248"/>
      <c r="SP87" s="248"/>
      <c r="SQ87" s="248"/>
      <c r="SR87" s="248"/>
      <c r="SS87" s="248"/>
      <c r="ST87" s="248"/>
      <c r="SU87" s="248"/>
      <c r="SV87" s="248"/>
      <c r="SW87" s="248"/>
      <c r="SX87" s="248"/>
      <c r="SY87" s="248"/>
      <c r="SZ87" s="248"/>
      <c r="TA87" s="248"/>
      <c r="TB87" s="248"/>
      <c r="TC87" s="248"/>
      <c r="TD87" s="248"/>
      <c r="TE87" s="248"/>
      <c r="TF87" s="248"/>
      <c r="TG87" s="248"/>
      <c r="TH87" s="248"/>
      <c r="TI87" s="248"/>
      <c r="TJ87" s="248"/>
    </row>
    <row r="88" spans="1:530" x14ac:dyDescent="0.3">
      <c r="A88" s="152" t="s">
        <v>49</v>
      </c>
      <c r="B88" s="95" t="s">
        <v>55</v>
      </c>
      <c r="C88" s="191">
        <v>92.9</v>
      </c>
      <c r="D88" s="192">
        <v>95.5</v>
      </c>
      <c r="E88" s="192">
        <v>94.4</v>
      </c>
      <c r="F88" s="193">
        <v>50</v>
      </c>
      <c r="G88" s="67">
        <v>100</v>
      </c>
      <c r="H88" s="67">
        <v>100</v>
      </c>
      <c r="I88" s="67">
        <v>100</v>
      </c>
      <c r="J88" s="67">
        <v>100</v>
      </c>
      <c r="K88" s="191">
        <v>0</v>
      </c>
      <c r="L88" s="192">
        <v>0</v>
      </c>
      <c r="M88" s="192">
        <v>0</v>
      </c>
      <c r="N88" s="193">
        <v>0</v>
      </c>
      <c r="O88" s="67">
        <v>100</v>
      </c>
      <c r="P88" s="67">
        <v>100</v>
      </c>
      <c r="Q88" s="67">
        <v>100</v>
      </c>
      <c r="R88" s="67">
        <v>100</v>
      </c>
      <c r="S88" s="96">
        <v>100</v>
      </c>
      <c r="T88" s="67">
        <v>100</v>
      </c>
      <c r="U88" s="67">
        <v>100</v>
      </c>
      <c r="V88" s="67">
        <v>100</v>
      </c>
      <c r="W88" s="100" t="s">
        <v>147</v>
      </c>
      <c r="X88" s="104">
        <v>100</v>
      </c>
      <c r="Y88" s="105">
        <v>100</v>
      </c>
      <c r="Z88" s="105">
        <v>100</v>
      </c>
      <c r="AA88" s="105">
        <v>100</v>
      </c>
      <c r="AB88" s="122" t="s">
        <v>147</v>
      </c>
      <c r="AC88" s="104">
        <v>100</v>
      </c>
      <c r="AD88" s="133">
        <v>100</v>
      </c>
      <c r="AE88" s="133">
        <v>100</v>
      </c>
      <c r="AF88" s="133">
        <v>100</v>
      </c>
      <c r="AG88" s="100" t="s">
        <v>147</v>
      </c>
    </row>
    <row r="89" spans="1:530" s="94" customFormat="1" x14ac:dyDescent="0.3">
      <c r="A89" s="183" t="s">
        <v>49</v>
      </c>
      <c r="B89" s="84" t="s">
        <v>56</v>
      </c>
      <c r="C89" s="101">
        <v>35.9</v>
      </c>
      <c r="D89" s="86">
        <v>47.6</v>
      </c>
      <c r="E89" s="86">
        <v>23.5</v>
      </c>
      <c r="F89" s="87">
        <v>0</v>
      </c>
      <c r="G89" s="86">
        <v>85.4</v>
      </c>
      <c r="H89" s="86">
        <v>100</v>
      </c>
      <c r="I89" s="86">
        <v>67</v>
      </c>
      <c r="J89" s="86">
        <v>100</v>
      </c>
      <c r="K89" s="101">
        <v>0</v>
      </c>
      <c r="L89" s="86">
        <v>0</v>
      </c>
      <c r="M89" s="86">
        <v>0</v>
      </c>
      <c r="N89" s="87">
        <v>0</v>
      </c>
      <c r="O89" s="86">
        <v>82.5</v>
      </c>
      <c r="P89" s="86">
        <v>100</v>
      </c>
      <c r="Q89" s="86">
        <v>58.8</v>
      </c>
      <c r="R89" s="86">
        <v>100</v>
      </c>
      <c r="S89" s="101">
        <v>100</v>
      </c>
      <c r="T89" s="86">
        <v>100</v>
      </c>
      <c r="U89" s="86">
        <v>100</v>
      </c>
      <c r="V89" s="86">
        <v>100</v>
      </c>
      <c r="W89" s="90" t="s">
        <v>147</v>
      </c>
      <c r="X89" s="108">
        <v>100</v>
      </c>
      <c r="Y89" s="107">
        <v>100</v>
      </c>
      <c r="Z89" s="107">
        <v>100</v>
      </c>
      <c r="AA89" s="107">
        <v>100</v>
      </c>
      <c r="AB89" s="89" t="s">
        <v>147</v>
      </c>
      <c r="AC89" s="108">
        <v>100</v>
      </c>
      <c r="AD89" s="89">
        <v>100</v>
      </c>
      <c r="AE89" s="234">
        <v>100</v>
      </c>
      <c r="AF89" s="234">
        <v>100</v>
      </c>
      <c r="AG89" s="90" t="s">
        <v>147</v>
      </c>
      <c r="AH89" s="248"/>
      <c r="AI89" s="248"/>
      <c r="AJ89" s="248"/>
      <c r="AK89" s="248"/>
      <c r="AL89" s="248"/>
      <c r="AM89" s="248"/>
      <c r="AN89" s="248"/>
      <c r="AO89" s="248"/>
      <c r="AP89" s="248"/>
      <c r="AQ89" s="248"/>
      <c r="AR89" s="248"/>
      <c r="AS89" s="248"/>
      <c r="AT89" s="248"/>
      <c r="AU89" s="248"/>
      <c r="AV89" s="248"/>
      <c r="AW89" s="248"/>
      <c r="AX89" s="248"/>
      <c r="AY89" s="248"/>
      <c r="AZ89" s="248"/>
      <c r="BA89" s="248"/>
      <c r="BB89" s="248"/>
      <c r="BC89" s="248"/>
      <c r="BD89" s="248"/>
      <c r="BE89" s="248"/>
      <c r="BF89" s="248"/>
      <c r="BG89" s="248"/>
      <c r="BH89" s="248"/>
      <c r="BI89" s="248"/>
      <c r="BJ89" s="248"/>
      <c r="BK89" s="248"/>
      <c r="BL89" s="248"/>
      <c r="BM89" s="248"/>
      <c r="BN89" s="248"/>
      <c r="BO89" s="248"/>
      <c r="BP89" s="248"/>
      <c r="BQ89" s="248"/>
      <c r="BR89" s="248"/>
      <c r="BS89" s="248"/>
      <c r="BT89" s="248"/>
      <c r="BU89" s="248"/>
      <c r="BV89" s="248"/>
      <c r="BW89" s="248"/>
      <c r="BX89" s="248"/>
      <c r="BY89" s="248"/>
      <c r="BZ89" s="248"/>
      <c r="CA89" s="248"/>
      <c r="CB89" s="248"/>
      <c r="CC89" s="248"/>
      <c r="CD89" s="248"/>
      <c r="CE89" s="248"/>
      <c r="CF89" s="248"/>
      <c r="CG89" s="248"/>
      <c r="CH89" s="248"/>
      <c r="CI89" s="248"/>
      <c r="CJ89" s="248"/>
      <c r="CK89" s="248"/>
      <c r="CL89" s="248"/>
      <c r="CM89" s="248"/>
      <c r="CN89" s="248"/>
      <c r="CO89" s="248"/>
      <c r="CP89" s="248"/>
      <c r="CQ89" s="248"/>
      <c r="CR89" s="248"/>
      <c r="CS89" s="248"/>
      <c r="CT89" s="248"/>
      <c r="CU89" s="248"/>
      <c r="CV89" s="248"/>
      <c r="CW89" s="248"/>
      <c r="CX89" s="248"/>
      <c r="CY89" s="248"/>
      <c r="CZ89" s="248"/>
      <c r="DA89" s="248"/>
      <c r="DB89" s="248"/>
      <c r="DC89" s="248"/>
      <c r="DD89" s="248"/>
      <c r="DE89" s="248"/>
      <c r="DF89" s="248"/>
      <c r="DG89" s="248"/>
      <c r="DH89" s="248"/>
      <c r="DI89" s="248"/>
      <c r="DJ89" s="248"/>
      <c r="DK89" s="248"/>
      <c r="DL89" s="248"/>
      <c r="DM89" s="248"/>
      <c r="DN89" s="248"/>
      <c r="DO89" s="248"/>
      <c r="DP89" s="248"/>
      <c r="DQ89" s="248"/>
      <c r="DR89" s="248"/>
      <c r="DS89" s="248"/>
      <c r="DT89" s="248"/>
      <c r="DU89" s="248"/>
      <c r="DV89" s="248"/>
      <c r="DW89" s="248"/>
      <c r="DX89" s="248"/>
      <c r="DY89" s="248"/>
      <c r="DZ89" s="248"/>
      <c r="EA89" s="248"/>
      <c r="EB89" s="248"/>
      <c r="EC89" s="248"/>
      <c r="ED89" s="248"/>
      <c r="EE89" s="248"/>
      <c r="EF89" s="248"/>
      <c r="EG89" s="248"/>
      <c r="EH89" s="248"/>
      <c r="EI89" s="248"/>
      <c r="EJ89" s="248"/>
      <c r="EK89" s="248"/>
      <c r="EL89" s="248"/>
      <c r="EM89" s="248"/>
      <c r="EN89" s="248"/>
      <c r="EO89" s="248"/>
      <c r="EP89" s="248"/>
      <c r="EQ89" s="248"/>
      <c r="ER89" s="248"/>
      <c r="ES89" s="248"/>
      <c r="ET89" s="248"/>
      <c r="EU89" s="248"/>
      <c r="EV89" s="248"/>
      <c r="EW89" s="248"/>
      <c r="EX89" s="248"/>
      <c r="EY89" s="248"/>
      <c r="EZ89" s="248"/>
      <c r="FA89" s="248"/>
      <c r="FB89" s="248"/>
      <c r="FC89" s="248"/>
      <c r="FD89" s="248"/>
      <c r="FE89" s="248"/>
      <c r="FF89" s="248"/>
      <c r="FG89" s="248"/>
      <c r="FH89" s="248"/>
      <c r="FI89" s="248"/>
      <c r="FJ89" s="248"/>
      <c r="FK89" s="248"/>
      <c r="FL89" s="248"/>
      <c r="FM89" s="248"/>
      <c r="FN89" s="248"/>
      <c r="FO89" s="248"/>
      <c r="FP89" s="248"/>
      <c r="FQ89" s="248"/>
      <c r="FR89" s="248"/>
      <c r="FS89" s="248"/>
      <c r="FT89" s="248"/>
      <c r="FU89" s="248"/>
      <c r="FV89" s="248"/>
      <c r="FW89" s="248"/>
      <c r="FX89" s="248"/>
      <c r="FY89" s="248"/>
      <c r="FZ89" s="248"/>
      <c r="GA89" s="248"/>
      <c r="GB89" s="248"/>
      <c r="GC89" s="248"/>
      <c r="GD89" s="248"/>
      <c r="GE89" s="248"/>
      <c r="GF89" s="248"/>
      <c r="GG89" s="248"/>
      <c r="GH89" s="248"/>
      <c r="GI89" s="248"/>
      <c r="GJ89" s="248"/>
      <c r="GK89" s="248"/>
      <c r="GL89" s="248"/>
      <c r="GM89" s="248"/>
      <c r="GN89" s="248"/>
      <c r="GO89" s="248"/>
      <c r="GP89" s="248"/>
      <c r="GQ89" s="248"/>
      <c r="GR89" s="248"/>
      <c r="GS89" s="248"/>
      <c r="GT89" s="248"/>
      <c r="GU89" s="248"/>
      <c r="GV89" s="248"/>
      <c r="GW89" s="248"/>
      <c r="GX89" s="248"/>
      <c r="GY89" s="248"/>
      <c r="GZ89" s="248"/>
      <c r="HA89" s="248"/>
      <c r="HB89" s="248"/>
      <c r="HC89" s="248"/>
      <c r="HD89" s="248"/>
      <c r="HE89" s="248"/>
      <c r="HF89" s="248"/>
      <c r="HG89" s="248"/>
      <c r="HH89" s="248"/>
      <c r="HI89" s="248"/>
      <c r="HJ89" s="248"/>
      <c r="HK89" s="248"/>
      <c r="HL89" s="248"/>
      <c r="HM89" s="248"/>
      <c r="HN89" s="248"/>
      <c r="HO89" s="248"/>
      <c r="HP89" s="248"/>
      <c r="HQ89" s="248"/>
      <c r="HR89" s="248"/>
      <c r="HS89" s="248"/>
      <c r="HT89" s="248"/>
      <c r="HU89" s="248"/>
      <c r="HV89" s="248"/>
      <c r="HW89" s="248"/>
      <c r="HX89" s="248"/>
      <c r="HY89" s="248"/>
      <c r="HZ89" s="248"/>
      <c r="IA89" s="248"/>
      <c r="IB89" s="248"/>
      <c r="IC89" s="248"/>
      <c r="ID89" s="248"/>
      <c r="IE89" s="248"/>
      <c r="IF89" s="248"/>
      <c r="IG89" s="248"/>
      <c r="IH89" s="248"/>
      <c r="II89" s="248"/>
      <c r="IJ89" s="248"/>
      <c r="IK89" s="248"/>
      <c r="IL89" s="248"/>
      <c r="IM89" s="248"/>
      <c r="IN89" s="248"/>
      <c r="IO89" s="248"/>
      <c r="IP89" s="248"/>
      <c r="IQ89" s="248"/>
      <c r="IR89" s="248"/>
      <c r="IS89" s="248"/>
      <c r="IT89" s="248"/>
      <c r="IU89" s="248"/>
      <c r="IV89" s="248"/>
      <c r="IW89" s="248"/>
      <c r="IX89" s="248"/>
      <c r="IY89" s="248"/>
      <c r="IZ89" s="248"/>
      <c r="JA89" s="248"/>
      <c r="JB89" s="248"/>
      <c r="JC89" s="248"/>
      <c r="JD89" s="248"/>
      <c r="JE89" s="248"/>
      <c r="JF89" s="248"/>
      <c r="JG89" s="248"/>
      <c r="JH89" s="248"/>
      <c r="JI89" s="248"/>
      <c r="JJ89" s="248"/>
      <c r="JK89" s="248"/>
      <c r="JL89" s="248"/>
      <c r="JM89" s="248"/>
      <c r="JN89" s="248"/>
      <c r="JO89" s="248"/>
      <c r="JP89" s="248"/>
      <c r="JQ89" s="248"/>
      <c r="JR89" s="248"/>
      <c r="JS89" s="248"/>
      <c r="JT89" s="248"/>
      <c r="JU89" s="248"/>
      <c r="JV89" s="248"/>
      <c r="JW89" s="248"/>
      <c r="JX89" s="248"/>
      <c r="JY89" s="248"/>
      <c r="JZ89" s="248"/>
      <c r="KA89" s="248"/>
      <c r="KB89" s="248"/>
      <c r="KC89" s="248"/>
      <c r="KD89" s="248"/>
      <c r="KE89" s="248"/>
      <c r="KF89" s="248"/>
      <c r="KG89" s="248"/>
      <c r="KH89" s="248"/>
      <c r="KI89" s="248"/>
      <c r="KJ89" s="248"/>
      <c r="KK89" s="248"/>
      <c r="KL89" s="248"/>
      <c r="KM89" s="248"/>
      <c r="KN89" s="248"/>
      <c r="KO89" s="248"/>
      <c r="KP89" s="248"/>
      <c r="KQ89" s="248"/>
      <c r="KR89" s="248"/>
      <c r="KS89" s="248"/>
      <c r="KT89" s="248"/>
      <c r="KU89" s="248"/>
      <c r="KV89" s="248"/>
      <c r="KW89" s="248"/>
      <c r="KX89" s="248"/>
      <c r="KY89" s="248"/>
      <c r="KZ89" s="248"/>
      <c r="LA89" s="248"/>
      <c r="LB89" s="248"/>
      <c r="LC89" s="248"/>
      <c r="LD89" s="248"/>
      <c r="LE89" s="248"/>
      <c r="LF89" s="248"/>
      <c r="LG89" s="248"/>
      <c r="LH89" s="248"/>
      <c r="LI89" s="248"/>
      <c r="LJ89" s="248"/>
      <c r="LK89" s="248"/>
      <c r="LL89" s="248"/>
      <c r="LM89" s="248"/>
      <c r="LN89" s="248"/>
      <c r="LO89" s="248"/>
      <c r="LP89" s="248"/>
      <c r="LQ89" s="248"/>
      <c r="LR89" s="248"/>
      <c r="LS89" s="248"/>
      <c r="LT89" s="248"/>
      <c r="LU89" s="248"/>
      <c r="LV89" s="248"/>
      <c r="LW89" s="248"/>
      <c r="LX89" s="248"/>
      <c r="LY89" s="248"/>
      <c r="LZ89" s="248"/>
      <c r="MA89" s="248"/>
      <c r="MB89" s="248"/>
      <c r="MC89" s="248"/>
      <c r="MD89" s="248"/>
      <c r="ME89" s="248"/>
      <c r="MF89" s="248"/>
      <c r="MG89" s="248"/>
      <c r="MH89" s="248"/>
      <c r="MI89" s="248"/>
      <c r="MJ89" s="248"/>
      <c r="MK89" s="248"/>
      <c r="ML89" s="248"/>
      <c r="MM89" s="248"/>
      <c r="MN89" s="248"/>
      <c r="MO89" s="248"/>
      <c r="MP89" s="248"/>
      <c r="MQ89" s="248"/>
      <c r="MR89" s="248"/>
      <c r="MS89" s="248"/>
      <c r="MT89" s="248"/>
      <c r="MU89" s="248"/>
      <c r="MV89" s="248"/>
      <c r="MW89" s="248"/>
      <c r="MX89" s="248"/>
      <c r="MY89" s="248"/>
      <c r="MZ89" s="248"/>
      <c r="NA89" s="248"/>
      <c r="NB89" s="248"/>
      <c r="NC89" s="248"/>
      <c r="ND89" s="248"/>
      <c r="NE89" s="248"/>
      <c r="NF89" s="248"/>
      <c r="NG89" s="248"/>
      <c r="NH89" s="248"/>
      <c r="NI89" s="248"/>
      <c r="NJ89" s="248"/>
      <c r="NK89" s="248"/>
      <c r="NL89" s="248"/>
      <c r="NM89" s="248"/>
      <c r="NN89" s="248"/>
      <c r="NO89" s="248"/>
      <c r="NP89" s="248"/>
      <c r="NQ89" s="248"/>
      <c r="NR89" s="248"/>
      <c r="NS89" s="248"/>
      <c r="NT89" s="248"/>
      <c r="NU89" s="248"/>
      <c r="NV89" s="248"/>
      <c r="NW89" s="248"/>
      <c r="NX89" s="248"/>
      <c r="NY89" s="248"/>
      <c r="NZ89" s="248"/>
      <c r="OA89" s="248"/>
      <c r="OB89" s="248"/>
      <c r="OC89" s="248"/>
      <c r="OD89" s="248"/>
      <c r="OE89" s="248"/>
      <c r="OF89" s="248"/>
      <c r="OG89" s="248"/>
      <c r="OH89" s="248"/>
      <c r="OI89" s="248"/>
      <c r="OJ89" s="248"/>
      <c r="OK89" s="248"/>
      <c r="OL89" s="248"/>
      <c r="OM89" s="248"/>
      <c r="ON89" s="248"/>
      <c r="OO89" s="248"/>
      <c r="OP89" s="248"/>
      <c r="OQ89" s="248"/>
      <c r="OR89" s="248"/>
      <c r="OS89" s="248"/>
      <c r="OT89" s="248"/>
      <c r="OU89" s="248"/>
      <c r="OV89" s="248"/>
      <c r="OW89" s="248"/>
      <c r="OX89" s="248"/>
      <c r="OY89" s="248"/>
      <c r="OZ89" s="248"/>
      <c r="PA89" s="248"/>
      <c r="PB89" s="248"/>
      <c r="PC89" s="248"/>
      <c r="PD89" s="248"/>
      <c r="PE89" s="248"/>
      <c r="PF89" s="248"/>
      <c r="PG89" s="248"/>
      <c r="PH89" s="248"/>
      <c r="PI89" s="248"/>
      <c r="PJ89" s="248"/>
      <c r="PK89" s="248"/>
      <c r="PL89" s="248"/>
      <c r="PM89" s="248"/>
      <c r="PN89" s="248"/>
      <c r="PO89" s="248"/>
      <c r="PP89" s="248"/>
      <c r="PQ89" s="248"/>
      <c r="PR89" s="248"/>
      <c r="PS89" s="248"/>
      <c r="PT89" s="248"/>
      <c r="PU89" s="248"/>
      <c r="PV89" s="248"/>
      <c r="PW89" s="248"/>
      <c r="PX89" s="248"/>
      <c r="PY89" s="248"/>
      <c r="PZ89" s="248"/>
      <c r="QA89" s="248"/>
      <c r="QB89" s="248"/>
      <c r="QC89" s="248"/>
      <c r="QD89" s="248"/>
      <c r="QE89" s="248"/>
      <c r="QF89" s="248"/>
      <c r="QG89" s="248"/>
      <c r="QH89" s="248"/>
      <c r="QI89" s="248"/>
      <c r="QJ89" s="248"/>
      <c r="QK89" s="248"/>
      <c r="QL89" s="248"/>
      <c r="QM89" s="248"/>
      <c r="QN89" s="248"/>
      <c r="QO89" s="248"/>
      <c r="QP89" s="248"/>
      <c r="QQ89" s="248"/>
      <c r="QR89" s="248"/>
      <c r="QS89" s="248"/>
      <c r="QT89" s="248"/>
      <c r="QU89" s="248"/>
      <c r="QV89" s="248"/>
      <c r="QW89" s="248"/>
      <c r="QX89" s="248"/>
      <c r="QY89" s="248"/>
      <c r="QZ89" s="248"/>
      <c r="RA89" s="248"/>
      <c r="RB89" s="248"/>
      <c r="RC89" s="248"/>
      <c r="RD89" s="248"/>
      <c r="RE89" s="248"/>
      <c r="RF89" s="248"/>
      <c r="RG89" s="248"/>
      <c r="RH89" s="248"/>
      <c r="RI89" s="248"/>
      <c r="RJ89" s="248"/>
      <c r="RK89" s="248"/>
      <c r="RL89" s="248"/>
      <c r="RM89" s="248"/>
      <c r="RN89" s="248"/>
      <c r="RO89" s="248"/>
      <c r="RP89" s="248"/>
      <c r="RQ89" s="248"/>
      <c r="RR89" s="248"/>
      <c r="RS89" s="248"/>
      <c r="RT89" s="248"/>
      <c r="RU89" s="248"/>
      <c r="RV89" s="248"/>
      <c r="RW89" s="248"/>
      <c r="RX89" s="248"/>
      <c r="RY89" s="248"/>
      <c r="RZ89" s="248"/>
      <c r="SA89" s="248"/>
      <c r="SB89" s="248"/>
      <c r="SC89" s="248"/>
      <c r="SD89" s="248"/>
      <c r="SE89" s="248"/>
      <c r="SF89" s="248"/>
      <c r="SG89" s="248"/>
      <c r="SH89" s="248"/>
      <c r="SI89" s="248"/>
      <c r="SJ89" s="248"/>
      <c r="SK89" s="248"/>
      <c r="SL89" s="248"/>
      <c r="SM89" s="248"/>
      <c r="SN89" s="248"/>
      <c r="SO89" s="248"/>
      <c r="SP89" s="248"/>
      <c r="SQ89" s="248"/>
      <c r="SR89" s="248"/>
      <c r="SS89" s="248"/>
      <c r="ST89" s="248"/>
      <c r="SU89" s="248"/>
      <c r="SV89" s="248"/>
      <c r="SW89" s="248"/>
      <c r="SX89" s="248"/>
      <c r="SY89" s="248"/>
      <c r="SZ89" s="248"/>
      <c r="TA89" s="248"/>
      <c r="TB89" s="248"/>
      <c r="TC89" s="248"/>
      <c r="TD89" s="248"/>
      <c r="TE89" s="248"/>
      <c r="TF89" s="248"/>
      <c r="TG89" s="248"/>
      <c r="TH89" s="248"/>
      <c r="TI89" s="248"/>
      <c r="TJ89" s="248"/>
    </row>
    <row r="90" spans="1:530" x14ac:dyDescent="0.3">
      <c r="A90" s="152" t="s">
        <v>50</v>
      </c>
      <c r="B90" s="95" t="s">
        <v>55</v>
      </c>
      <c r="C90" s="191">
        <v>14.8</v>
      </c>
      <c r="D90" s="192">
        <v>0</v>
      </c>
      <c r="E90" s="192">
        <v>26.7</v>
      </c>
      <c r="F90" s="193">
        <v>0</v>
      </c>
      <c r="G90" s="67">
        <v>78.599999999999994</v>
      </c>
      <c r="H90" s="67">
        <v>73</v>
      </c>
      <c r="I90" s="67">
        <v>88</v>
      </c>
      <c r="J90" s="67">
        <v>0</v>
      </c>
      <c r="K90" s="191">
        <v>63</v>
      </c>
      <c r="L90" s="192">
        <v>40</v>
      </c>
      <c r="M90" s="192">
        <v>80</v>
      </c>
      <c r="N90" s="193">
        <v>100</v>
      </c>
      <c r="O90" s="67">
        <v>85</v>
      </c>
      <c r="P90" s="67">
        <v>70</v>
      </c>
      <c r="Q90" s="67">
        <v>93.3</v>
      </c>
      <c r="R90" s="67">
        <v>100</v>
      </c>
      <c r="S90" s="96">
        <v>100</v>
      </c>
      <c r="T90" s="67">
        <v>100</v>
      </c>
      <c r="U90" s="67">
        <v>100</v>
      </c>
      <c r="V90" s="67">
        <v>100</v>
      </c>
      <c r="W90" s="100" t="s">
        <v>147</v>
      </c>
      <c r="X90" s="104">
        <v>100</v>
      </c>
      <c r="Y90" s="105">
        <v>100</v>
      </c>
      <c r="Z90" s="105">
        <v>100</v>
      </c>
      <c r="AA90" s="105">
        <v>100</v>
      </c>
      <c r="AB90" s="122" t="s">
        <v>147</v>
      </c>
      <c r="AC90" s="104">
        <v>96.7</v>
      </c>
      <c r="AD90" s="133">
        <v>92.8</v>
      </c>
      <c r="AE90" s="133">
        <v>100</v>
      </c>
      <c r="AF90" s="133">
        <v>100</v>
      </c>
      <c r="AG90" s="100" t="s">
        <v>147</v>
      </c>
    </row>
    <row r="91" spans="1:530" s="94" customFormat="1" x14ac:dyDescent="0.3">
      <c r="A91" s="183" t="s">
        <v>50</v>
      </c>
      <c r="B91" s="84" t="s">
        <v>56</v>
      </c>
      <c r="C91" s="101">
        <v>0</v>
      </c>
      <c r="D91" s="86">
        <v>0</v>
      </c>
      <c r="E91" s="86">
        <v>0</v>
      </c>
      <c r="F91" s="87">
        <v>0</v>
      </c>
      <c r="G91" s="86">
        <v>18.2</v>
      </c>
      <c r="H91" s="86">
        <v>25</v>
      </c>
      <c r="I91" s="86">
        <v>14</v>
      </c>
      <c r="J91" s="86">
        <v>0</v>
      </c>
      <c r="K91" s="101">
        <v>23.5</v>
      </c>
      <c r="L91" s="86">
        <v>0</v>
      </c>
      <c r="M91" s="86">
        <v>33.299999999999997</v>
      </c>
      <c r="N91" s="87">
        <v>0</v>
      </c>
      <c r="O91" s="86">
        <v>27.3</v>
      </c>
      <c r="P91" s="86">
        <v>14.3</v>
      </c>
      <c r="Q91" s="86">
        <v>35.700000000000003</v>
      </c>
      <c r="R91" s="86">
        <v>0</v>
      </c>
      <c r="S91" s="101">
        <v>76.900000000000006</v>
      </c>
      <c r="T91" s="86">
        <v>100</v>
      </c>
      <c r="U91" s="86">
        <v>66.7</v>
      </c>
      <c r="V91" s="86">
        <v>0</v>
      </c>
      <c r="W91" s="90" t="s">
        <v>147</v>
      </c>
      <c r="X91" s="102">
        <v>83.333333333333343</v>
      </c>
      <c r="Y91" s="107">
        <v>100</v>
      </c>
      <c r="Z91" s="92">
        <v>73.333333333333329</v>
      </c>
      <c r="AA91" s="107">
        <v>0</v>
      </c>
      <c r="AB91" s="89" t="s">
        <v>147</v>
      </c>
      <c r="AC91" s="102">
        <v>89.7</v>
      </c>
      <c r="AD91" s="234">
        <v>100</v>
      </c>
      <c r="AE91" s="89">
        <v>86.7</v>
      </c>
      <c r="AF91" s="234">
        <v>0</v>
      </c>
      <c r="AG91" s="90" t="s">
        <v>147</v>
      </c>
      <c r="AH91" s="248"/>
      <c r="AI91" s="248"/>
      <c r="AJ91" s="248"/>
      <c r="AK91" s="248"/>
      <c r="AL91" s="248"/>
      <c r="AM91" s="248"/>
      <c r="AN91" s="248"/>
      <c r="AO91" s="248"/>
      <c r="AP91" s="248"/>
      <c r="AQ91" s="248"/>
      <c r="AR91" s="248"/>
      <c r="AS91" s="248"/>
      <c r="AT91" s="248"/>
      <c r="AU91" s="248"/>
      <c r="AV91" s="248"/>
      <c r="AW91" s="248"/>
      <c r="AX91" s="248"/>
      <c r="AY91" s="248"/>
      <c r="AZ91" s="248"/>
      <c r="BA91" s="248"/>
      <c r="BB91" s="248"/>
      <c r="BC91" s="248"/>
      <c r="BD91" s="248"/>
      <c r="BE91" s="248"/>
      <c r="BF91" s="248"/>
      <c r="BG91" s="248"/>
      <c r="BH91" s="248"/>
      <c r="BI91" s="248"/>
      <c r="BJ91" s="248"/>
      <c r="BK91" s="248"/>
      <c r="BL91" s="248"/>
      <c r="BM91" s="248"/>
      <c r="BN91" s="248"/>
      <c r="BO91" s="248"/>
      <c r="BP91" s="248"/>
      <c r="BQ91" s="248"/>
      <c r="BR91" s="248"/>
      <c r="BS91" s="248"/>
      <c r="BT91" s="248"/>
      <c r="BU91" s="248"/>
      <c r="BV91" s="248"/>
      <c r="BW91" s="248"/>
      <c r="BX91" s="248"/>
      <c r="BY91" s="248"/>
      <c r="BZ91" s="248"/>
      <c r="CA91" s="248"/>
      <c r="CB91" s="248"/>
      <c r="CC91" s="248"/>
      <c r="CD91" s="248"/>
      <c r="CE91" s="248"/>
      <c r="CF91" s="248"/>
      <c r="CG91" s="248"/>
      <c r="CH91" s="248"/>
      <c r="CI91" s="248"/>
      <c r="CJ91" s="248"/>
      <c r="CK91" s="248"/>
      <c r="CL91" s="248"/>
      <c r="CM91" s="248"/>
      <c r="CN91" s="248"/>
      <c r="CO91" s="248"/>
      <c r="CP91" s="248"/>
      <c r="CQ91" s="248"/>
      <c r="CR91" s="248"/>
      <c r="CS91" s="248"/>
      <c r="CT91" s="248"/>
      <c r="CU91" s="248"/>
      <c r="CV91" s="248"/>
      <c r="CW91" s="248"/>
      <c r="CX91" s="248"/>
      <c r="CY91" s="248"/>
      <c r="CZ91" s="248"/>
      <c r="DA91" s="248"/>
      <c r="DB91" s="248"/>
      <c r="DC91" s="248"/>
      <c r="DD91" s="248"/>
      <c r="DE91" s="248"/>
      <c r="DF91" s="248"/>
      <c r="DG91" s="248"/>
      <c r="DH91" s="248"/>
      <c r="DI91" s="248"/>
      <c r="DJ91" s="248"/>
      <c r="DK91" s="248"/>
      <c r="DL91" s="248"/>
      <c r="DM91" s="248"/>
      <c r="DN91" s="248"/>
      <c r="DO91" s="248"/>
      <c r="DP91" s="248"/>
      <c r="DQ91" s="248"/>
      <c r="DR91" s="248"/>
      <c r="DS91" s="248"/>
      <c r="DT91" s="248"/>
      <c r="DU91" s="248"/>
      <c r="DV91" s="248"/>
      <c r="DW91" s="248"/>
      <c r="DX91" s="248"/>
      <c r="DY91" s="248"/>
      <c r="DZ91" s="248"/>
      <c r="EA91" s="248"/>
      <c r="EB91" s="248"/>
      <c r="EC91" s="248"/>
      <c r="ED91" s="248"/>
      <c r="EE91" s="248"/>
      <c r="EF91" s="248"/>
      <c r="EG91" s="248"/>
      <c r="EH91" s="248"/>
      <c r="EI91" s="248"/>
      <c r="EJ91" s="248"/>
      <c r="EK91" s="248"/>
      <c r="EL91" s="248"/>
      <c r="EM91" s="248"/>
      <c r="EN91" s="248"/>
      <c r="EO91" s="248"/>
      <c r="EP91" s="248"/>
      <c r="EQ91" s="248"/>
      <c r="ER91" s="248"/>
      <c r="ES91" s="248"/>
      <c r="ET91" s="248"/>
      <c r="EU91" s="248"/>
      <c r="EV91" s="248"/>
      <c r="EW91" s="248"/>
      <c r="EX91" s="248"/>
      <c r="EY91" s="248"/>
      <c r="EZ91" s="248"/>
      <c r="FA91" s="248"/>
      <c r="FB91" s="248"/>
      <c r="FC91" s="248"/>
      <c r="FD91" s="248"/>
      <c r="FE91" s="248"/>
      <c r="FF91" s="248"/>
      <c r="FG91" s="248"/>
      <c r="FH91" s="248"/>
      <c r="FI91" s="248"/>
      <c r="FJ91" s="248"/>
      <c r="FK91" s="248"/>
      <c r="FL91" s="248"/>
      <c r="FM91" s="248"/>
      <c r="FN91" s="248"/>
      <c r="FO91" s="248"/>
      <c r="FP91" s="248"/>
      <c r="FQ91" s="248"/>
      <c r="FR91" s="248"/>
      <c r="FS91" s="248"/>
      <c r="FT91" s="248"/>
      <c r="FU91" s="248"/>
      <c r="FV91" s="248"/>
      <c r="FW91" s="248"/>
      <c r="FX91" s="248"/>
      <c r="FY91" s="248"/>
      <c r="FZ91" s="248"/>
      <c r="GA91" s="248"/>
      <c r="GB91" s="248"/>
      <c r="GC91" s="248"/>
      <c r="GD91" s="248"/>
      <c r="GE91" s="248"/>
      <c r="GF91" s="248"/>
      <c r="GG91" s="248"/>
      <c r="GH91" s="248"/>
      <c r="GI91" s="248"/>
      <c r="GJ91" s="248"/>
      <c r="GK91" s="248"/>
      <c r="GL91" s="248"/>
      <c r="GM91" s="248"/>
      <c r="GN91" s="248"/>
      <c r="GO91" s="248"/>
      <c r="GP91" s="248"/>
      <c r="GQ91" s="248"/>
      <c r="GR91" s="248"/>
      <c r="GS91" s="248"/>
      <c r="GT91" s="248"/>
      <c r="GU91" s="248"/>
      <c r="GV91" s="248"/>
      <c r="GW91" s="248"/>
      <c r="GX91" s="248"/>
      <c r="GY91" s="248"/>
      <c r="GZ91" s="248"/>
      <c r="HA91" s="248"/>
      <c r="HB91" s="248"/>
      <c r="HC91" s="248"/>
      <c r="HD91" s="248"/>
      <c r="HE91" s="248"/>
      <c r="HF91" s="248"/>
      <c r="HG91" s="248"/>
      <c r="HH91" s="248"/>
      <c r="HI91" s="248"/>
      <c r="HJ91" s="248"/>
      <c r="HK91" s="248"/>
      <c r="HL91" s="248"/>
      <c r="HM91" s="248"/>
      <c r="HN91" s="248"/>
      <c r="HO91" s="248"/>
      <c r="HP91" s="248"/>
      <c r="HQ91" s="248"/>
      <c r="HR91" s="248"/>
      <c r="HS91" s="248"/>
      <c r="HT91" s="248"/>
      <c r="HU91" s="248"/>
      <c r="HV91" s="248"/>
      <c r="HW91" s="248"/>
      <c r="HX91" s="248"/>
      <c r="HY91" s="248"/>
      <c r="HZ91" s="248"/>
      <c r="IA91" s="248"/>
      <c r="IB91" s="248"/>
      <c r="IC91" s="248"/>
      <c r="ID91" s="248"/>
      <c r="IE91" s="248"/>
      <c r="IF91" s="248"/>
      <c r="IG91" s="248"/>
      <c r="IH91" s="248"/>
      <c r="II91" s="248"/>
      <c r="IJ91" s="248"/>
      <c r="IK91" s="248"/>
      <c r="IL91" s="248"/>
      <c r="IM91" s="248"/>
      <c r="IN91" s="248"/>
      <c r="IO91" s="248"/>
      <c r="IP91" s="248"/>
      <c r="IQ91" s="248"/>
      <c r="IR91" s="248"/>
      <c r="IS91" s="248"/>
      <c r="IT91" s="248"/>
      <c r="IU91" s="248"/>
      <c r="IV91" s="248"/>
      <c r="IW91" s="248"/>
      <c r="IX91" s="248"/>
      <c r="IY91" s="248"/>
      <c r="IZ91" s="248"/>
      <c r="JA91" s="248"/>
      <c r="JB91" s="248"/>
      <c r="JC91" s="248"/>
      <c r="JD91" s="248"/>
      <c r="JE91" s="248"/>
      <c r="JF91" s="248"/>
      <c r="JG91" s="248"/>
      <c r="JH91" s="248"/>
      <c r="JI91" s="248"/>
      <c r="JJ91" s="248"/>
      <c r="JK91" s="248"/>
      <c r="JL91" s="248"/>
      <c r="JM91" s="248"/>
      <c r="JN91" s="248"/>
      <c r="JO91" s="248"/>
      <c r="JP91" s="248"/>
      <c r="JQ91" s="248"/>
      <c r="JR91" s="248"/>
      <c r="JS91" s="248"/>
      <c r="JT91" s="248"/>
      <c r="JU91" s="248"/>
      <c r="JV91" s="248"/>
      <c r="JW91" s="248"/>
      <c r="JX91" s="248"/>
      <c r="JY91" s="248"/>
      <c r="JZ91" s="248"/>
      <c r="KA91" s="248"/>
      <c r="KB91" s="248"/>
      <c r="KC91" s="248"/>
      <c r="KD91" s="248"/>
      <c r="KE91" s="248"/>
      <c r="KF91" s="248"/>
      <c r="KG91" s="248"/>
      <c r="KH91" s="248"/>
      <c r="KI91" s="248"/>
      <c r="KJ91" s="248"/>
      <c r="KK91" s="248"/>
      <c r="KL91" s="248"/>
      <c r="KM91" s="248"/>
      <c r="KN91" s="248"/>
      <c r="KO91" s="248"/>
      <c r="KP91" s="248"/>
      <c r="KQ91" s="248"/>
      <c r="KR91" s="248"/>
      <c r="KS91" s="248"/>
      <c r="KT91" s="248"/>
      <c r="KU91" s="248"/>
      <c r="KV91" s="248"/>
      <c r="KW91" s="248"/>
      <c r="KX91" s="248"/>
      <c r="KY91" s="248"/>
      <c r="KZ91" s="248"/>
      <c r="LA91" s="248"/>
      <c r="LB91" s="248"/>
      <c r="LC91" s="248"/>
      <c r="LD91" s="248"/>
      <c r="LE91" s="248"/>
      <c r="LF91" s="248"/>
      <c r="LG91" s="248"/>
      <c r="LH91" s="248"/>
      <c r="LI91" s="248"/>
      <c r="LJ91" s="248"/>
      <c r="LK91" s="248"/>
      <c r="LL91" s="248"/>
      <c r="LM91" s="248"/>
      <c r="LN91" s="248"/>
      <c r="LO91" s="248"/>
      <c r="LP91" s="248"/>
      <c r="LQ91" s="248"/>
      <c r="LR91" s="248"/>
      <c r="LS91" s="248"/>
      <c r="LT91" s="248"/>
      <c r="LU91" s="248"/>
      <c r="LV91" s="248"/>
      <c r="LW91" s="248"/>
      <c r="LX91" s="248"/>
      <c r="LY91" s="248"/>
      <c r="LZ91" s="248"/>
      <c r="MA91" s="248"/>
      <c r="MB91" s="248"/>
      <c r="MC91" s="248"/>
      <c r="MD91" s="248"/>
      <c r="ME91" s="248"/>
      <c r="MF91" s="248"/>
      <c r="MG91" s="248"/>
      <c r="MH91" s="248"/>
      <c r="MI91" s="248"/>
      <c r="MJ91" s="248"/>
      <c r="MK91" s="248"/>
      <c r="ML91" s="248"/>
      <c r="MM91" s="248"/>
      <c r="MN91" s="248"/>
      <c r="MO91" s="248"/>
      <c r="MP91" s="248"/>
      <c r="MQ91" s="248"/>
      <c r="MR91" s="248"/>
      <c r="MS91" s="248"/>
      <c r="MT91" s="248"/>
      <c r="MU91" s="248"/>
      <c r="MV91" s="248"/>
      <c r="MW91" s="248"/>
      <c r="MX91" s="248"/>
      <c r="MY91" s="248"/>
      <c r="MZ91" s="248"/>
      <c r="NA91" s="248"/>
      <c r="NB91" s="248"/>
      <c r="NC91" s="248"/>
      <c r="ND91" s="248"/>
      <c r="NE91" s="248"/>
      <c r="NF91" s="248"/>
      <c r="NG91" s="248"/>
      <c r="NH91" s="248"/>
      <c r="NI91" s="248"/>
      <c r="NJ91" s="248"/>
      <c r="NK91" s="248"/>
      <c r="NL91" s="248"/>
      <c r="NM91" s="248"/>
      <c r="NN91" s="248"/>
      <c r="NO91" s="248"/>
      <c r="NP91" s="248"/>
      <c r="NQ91" s="248"/>
      <c r="NR91" s="248"/>
      <c r="NS91" s="248"/>
      <c r="NT91" s="248"/>
      <c r="NU91" s="248"/>
      <c r="NV91" s="248"/>
      <c r="NW91" s="248"/>
      <c r="NX91" s="248"/>
      <c r="NY91" s="248"/>
      <c r="NZ91" s="248"/>
      <c r="OA91" s="248"/>
      <c r="OB91" s="248"/>
      <c r="OC91" s="248"/>
      <c r="OD91" s="248"/>
      <c r="OE91" s="248"/>
      <c r="OF91" s="248"/>
      <c r="OG91" s="248"/>
      <c r="OH91" s="248"/>
      <c r="OI91" s="248"/>
      <c r="OJ91" s="248"/>
      <c r="OK91" s="248"/>
      <c r="OL91" s="248"/>
      <c r="OM91" s="248"/>
      <c r="ON91" s="248"/>
      <c r="OO91" s="248"/>
      <c r="OP91" s="248"/>
      <c r="OQ91" s="248"/>
      <c r="OR91" s="248"/>
      <c r="OS91" s="248"/>
      <c r="OT91" s="248"/>
      <c r="OU91" s="248"/>
      <c r="OV91" s="248"/>
      <c r="OW91" s="248"/>
      <c r="OX91" s="248"/>
      <c r="OY91" s="248"/>
      <c r="OZ91" s="248"/>
      <c r="PA91" s="248"/>
      <c r="PB91" s="248"/>
      <c r="PC91" s="248"/>
      <c r="PD91" s="248"/>
      <c r="PE91" s="248"/>
      <c r="PF91" s="248"/>
      <c r="PG91" s="248"/>
      <c r="PH91" s="248"/>
      <c r="PI91" s="248"/>
      <c r="PJ91" s="248"/>
      <c r="PK91" s="248"/>
      <c r="PL91" s="248"/>
      <c r="PM91" s="248"/>
      <c r="PN91" s="248"/>
      <c r="PO91" s="248"/>
      <c r="PP91" s="248"/>
      <c r="PQ91" s="248"/>
      <c r="PR91" s="248"/>
      <c r="PS91" s="248"/>
      <c r="PT91" s="248"/>
      <c r="PU91" s="248"/>
      <c r="PV91" s="248"/>
      <c r="PW91" s="248"/>
      <c r="PX91" s="248"/>
      <c r="PY91" s="248"/>
      <c r="PZ91" s="248"/>
      <c r="QA91" s="248"/>
      <c r="QB91" s="248"/>
      <c r="QC91" s="248"/>
      <c r="QD91" s="248"/>
      <c r="QE91" s="248"/>
      <c r="QF91" s="248"/>
      <c r="QG91" s="248"/>
      <c r="QH91" s="248"/>
      <c r="QI91" s="248"/>
      <c r="QJ91" s="248"/>
      <c r="QK91" s="248"/>
      <c r="QL91" s="248"/>
      <c r="QM91" s="248"/>
      <c r="QN91" s="248"/>
      <c r="QO91" s="248"/>
      <c r="QP91" s="248"/>
      <c r="QQ91" s="248"/>
      <c r="QR91" s="248"/>
      <c r="QS91" s="248"/>
      <c r="QT91" s="248"/>
      <c r="QU91" s="248"/>
      <c r="QV91" s="248"/>
      <c r="QW91" s="248"/>
      <c r="QX91" s="248"/>
      <c r="QY91" s="248"/>
      <c r="QZ91" s="248"/>
      <c r="RA91" s="248"/>
      <c r="RB91" s="248"/>
      <c r="RC91" s="248"/>
      <c r="RD91" s="248"/>
      <c r="RE91" s="248"/>
      <c r="RF91" s="248"/>
      <c r="RG91" s="248"/>
      <c r="RH91" s="248"/>
      <c r="RI91" s="248"/>
      <c r="RJ91" s="248"/>
      <c r="RK91" s="248"/>
      <c r="RL91" s="248"/>
      <c r="RM91" s="248"/>
      <c r="RN91" s="248"/>
      <c r="RO91" s="248"/>
      <c r="RP91" s="248"/>
      <c r="RQ91" s="248"/>
      <c r="RR91" s="248"/>
      <c r="RS91" s="248"/>
      <c r="RT91" s="248"/>
      <c r="RU91" s="248"/>
      <c r="RV91" s="248"/>
      <c r="RW91" s="248"/>
      <c r="RX91" s="248"/>
      <c r="RY91" s="248"/>
      <c r="RZ91" s="248"/>
      <c r="SA91" s="248"/>
      <c r="SB91" s="248"/>
      <c r="SC91" s="248"/>
      <c r="SD91" s="248"/>
      <c r="SE91" s="248"/>
      <c r="SF91" s="248"/>
      <c r="SG91" s="248"/>
      <c r="SH91" s="248"/>
      <c r="SI91" s="248"/>
      <c r="SJ91" s="248"/>
      <c r="SK91" s="248"/>
      <c r="SL91" s="248"/>
      <c r="SM91" s="248"/>
      <c r="SN91" s="248"/>
      <c r="SO91" s="248"/>
      <c r="SP91" s="248"/>
      <c r="SQ91" s="248"/>
      <c r="SR91" s="248"/>
      <c r="SS91" s="248"/>
      <c r="ST91" s="248"/>
      <c r="SU91" s="248"/>
      <c r="SV91" s="248"/>
      <c r="SW91" s="248"/>
      <c r="SX91" s="248"/>
      <c r="SY91" s="248"/>
      <c r="SZ91" s="248"/>
      <c r="TA91" s="248"/>
      <c r="TB91" s="248"/>
      <c r="TC91" s="248"/>
      <c r="TD91" s="248"/>
      <c r="TE91" s="248"/>
      <c r="TF91" s="248"/>
      <c r="TG91" s="248"/>
      <c r="TH91" s="248"/>
      <c r="TI91" s="248"/>
      <c r="TJ91" s="248"/>
    </row>
    <row r="92" spans="1:530" x14ac:dyDescent="0.3">
      <c r="A92" s="152" t="s">
        <v>51</v>
      </c>
      <c r="B92" s="95" t="s">
        <v>55</v>
      </c>
      <c r="C92" s="191">
        <v>23.5</v>
      </c>
      <c r="D92" s="192">
        <v>7.4</v>
      </c>
      <c r="E92" s="192">
        <v>40.9</v>
      </c>
      <c r="F92" s="193">
        <v>50</v>
      </c>
      <c r="G92" s="67">
        <v>98</v>
      </c>
      <c r="H92" s="67">
        <v>96</v>
      </c>
      <c r="I92" s="67">
        <v>100</v>
      </c>
      <c r="J92" s="67">
        <v>100</v>
      </c>
      <c r="K92" s="191">
        <v>98</v>
      </c>
      <c r="L92" s="192">
        <v>100</v>
      </c>
      <c r="M92" s="192">
        <v>95.5</v>
      </c>
      <c r="N92" s="193">
        <v>100</v>
      </c>
      <c r="O92" s="67">
        <v>96</v>
      </c>
      <c r="P92" s="67">
        <v>100</v>
      </c>
      <c r="Q92" s="67">
        <v>90.9</v>
      </c>
      <c r="R92" s="67">
        <v>100</v>
      </c>
      <c r="S92" s="96">
        <v>100</v>
      </c>
      <c r="T92" s="67">
        <v>100</v>
      </c>
      <c r="U92" s="67">
        <v>100</v>
      </c>
      <c r="V92" s="67">
        <v>100</v>
      </c>
      <c r="W92" s="100" t="s">
        <v>147</v>
      </c>
      <c r="X92" s="52">
        <v>98.461538461538467</v>
      </c>
      <c r="Y92" s="105">
        <v>100</v>
      </c>
      <c r="Z92" s="68">
        <v>97.222222222222214</v>
      </c>
      <c r="AA92" s="105">
        <v>100</v>
      </c>
      <c r="AB92" s="122" t="s">
        <v>147</v>
      </c>
      <c r="AC92" s="52">
        <v>100</v>
      </c>
      <c r="AD92" s="133">
        <v>100</v>
      </c>
      <c r="AE92" s="122">
        <v>100</v>
      </c>
      <c r="AF92" s="133">
        <v>100</v>
      </c>
      <c r="AG92" s="100" t="s">
        <v>147</v>
      </c>
    </row>
    <row r="93" spans="1:530" s="94" customFormat="1" x14ac:dyDescent="0.3">
      <c r="A93" s="183" t="s">
        <v>51</v>
      </c>
      <c r="B93" s="84" t="s">
        <v>56</v>
      </c>
      <c r="C93" s="101">
        <v>0</v>
      </c>
      <c r="D93" s="86">
        <v>0</v>
      </c>
      <c r="E93" s="86">
        <v>0</v>
      </c>
      <c r="F93" s="87">
        <v>0</v>
      </c>
      <c r="G93" s="86">
        <v>32</v>
      </c>
      <c r="H93" s="86">
        <v>62</v>
      </c>
      <c r="I93" s="86">
        <v>0</v>
      </c>
      <c r="J93" s="86">
        <v>0</v>
      </c>
      <c r="K93" s="101">
        <v>40.799999999999997</v>
      </c>
      <c r="L93" s="86">
        <v>73.076923076923066</v>
      </c>
      <c r="M93" s="86">
        <v>4.7619047619047619</v>
      </c>
      <c r="N93" s="87">
        <v>0</v>
      </c>
      <c r="O93" s="86">
        <v>45.8</v>
      </c>
      <c r="P93" s="86">
        <v>69.2</v>
      </c>
      <c r="Q93" s="86">
        <v>20</v>
      </c>
      <c r="R93" s="86">
        <v>0</v>
      </c>
      <c r="S93" s="101">
        <v>32</v>
      </c>
      <c r="T93" s="86">
        <v>50</v>
      </c>
      <c r="U93" s="86">
        <v>13.6</v>
      </c>
      <c r="V93" s="86">
        <v>0</v>
      </c>
      <c r="W93" s="90" t="s">
        <v>147</v>
      </c>
      <c r="X93" s="102">
        <v>68.8</v>
      </c>
      <c r="Y93" s="92">
        <v>92.592592592592595</v>
      </c>
      <c r="Z93" s="92">
        <v>54.3</v>
      </c>
      <c r="AA93" s="107">
        <v>0</v>
      </c>
      <c r="AB93" s="89" t="s">
        <v>147</v>
      </c>
      <c r="AC93" s="102">
        <v>100</v>
      </c>
      <c r="AD93" s="89">
        <v>100</v>
      </c>
      <c r="AE93" s="89">
        <v>100</v>
      </c>
      <c r="AF93" s="234">
        <v>100</v>
      </c>
      <c r="AG93" s="90" t="s">
        <v>147</v>
      </c>
      <c r="AH93" s="248"/>
      <c r="AI93" s="248"/>
      <c r="AJ93" s="248"/>
      <c r="AK93" s="248"/>
      <c r="AL93" s="248"/>
      <c r="AM93" s="248"/>
      <c r="AN93" s="248"/>
      <c r="AO93" s="248"/>
      <c r="AP93" s="248"/>
      <c r="AQ93" s="248"/>
      <c r="AR93" s="248"/>
      <c r="AS93" s="248"/>
      <c r="AT93" s="248"/>
      <c r="AU93" s="248"/>
      <c r="AV93" s="248"/>
      <c r="AW93" s="248"/>
      <c r="AX93" s="248"/>
      <c r="AY93" s="248"/>
      <c r="AZ93" s="248"/>
      <c r="BA93" s="248"/>
      <c r="BB93" s="248"/>
      <c r="BC93" s="248"/>
      <c r="BD93" s="248"/>
      <c r="BE93" s="248"/>
      <c r="BF93" s="248"/>
      <c r="BG93" s="248"/>
      <c r="BH93" s="248"/>
      <c r="BI93" s="248"/>
      <c r="BJ93" s="248"/>
      <c r="BK93" s="248"/>
      <c r="BL93" s="248"/>
      <c r="BM93" s="248"/>
      <c r="BN93" s="248"/>
      <c r="BO93" s="248"/>
      <c r="BP93" s="248"/>
      <c r="BQ93" s="248"/>
      <c r="BR93" s="248"/>
      <c r="BS93" s="248"/>
      <c r="BT93" s="248"/>
      <c r="BU93" s="248"/>
      <c r="BV93" s="248"/>
      <c r="BW93" s="248"/>
      <c r="BX93" s="248"/>
      <c r="BY93" s="248"/>
      <c r="BZ93" s="248"/>
      <c r="CA93" s="248"/>
      <c r="CB93" s="248"/>
      <c r="CC93" s="248"/>
      <c r="CD93" s="248"/>
      <c r="CE93" s="248"/>
      <c r="CF93" s="248"/>
      <c r="CG93" s="248"/>
      <c r="CH93" s="248"/>
      <c r="CI93" s="248"/>
      <c r="CJ93" s="248"/>
      <c r="CK93" s="248"/>
      <c r="CL93" s="248"/>
      <c r="CM93" s="248"/>
      <c r="CN93" s="248"/>
      <c r="CO93" s="248"/>
      <c r="CP93" s="248"/>
      <c r="CQ93" s="248"/>
      <c r="CR93" s="248"/>
      <c r="CS93" s="248"/>
      <c r="CT93" s="248"/>
      <c r="CU93" s="248"/>
      <c r="CV93" s="248"/>
      <c r="CW93" s="248"/>
      <c r="CX93" s="248"/>
      <c r="CY93" s="248"/>
      <c r="CZ93" s="248"/>
      <c r="DA93" s="248"/>
      <c r="DB93" s="248"/>
      <c r="DC93" s="248"/>
      <c r="DD93" s="248"/>
      <c r="DE93" s="248"/>
      <c r="DF93" s="248"/>
      <c r="DG93" s="248"/>
      <c r="DH93" s="248"/>
      <c r="DI93" s="248"/>
      <c r="DJ93" s="248"/>
      <c r="DK93" s="248"/>
      <c r="DL93" s="248"/>
      <c r="DM93" s="248"/>
      <c r="DN93" s="248"/>
      <c r="DO93" s="248"/>
      <c r="DP93" s="248"/>
      <c r="DQ93" s="248"/>
      <c r="DR93" s="248"/>
      <c r="DS93" s="248"/>
      <c r="DT93" s="248"/>
      <c r="DU93" s="248"/>
      <c r="DV93" s="248"/>
      <c r="DW93" s="248"/>
      <c r="DX93" s="248"/>
      <c r="DY93" s="248"/>
      <c r="DZ93" s="248"/>
      <c r="EA93" s="248"/>
      <c r="EB93" s="248"/>
      <c r="EC93" s="248"/>
      <c r="ED93" s="248"/>
      <c r="EE93" s="248"/>
      <c r="EF93" s="248"/>
      <c r="EG93" s="248"/>
      <c r="EH93" s="248"/>
      <c r="EI93" s="248"/>
      <c r="EJ93" s="248"/>
      <c r="EK93" s="248"/>
      <c r="EL93" s="248"/>
      <c r="EM93" s="248"/>
      <c r="EN93" s="248"/>
      <c r="EO93" s="248"/>
      <c r="EP93" s="248"/>
      <c r="EQ93" s="248"/>
      <c r="ER93" s="248"/>
      <c r="ES93" s="248"/>
      <c r="ET93" s="248"/>
      <c r="EU93" s="248"/>
      <c r="EV93" s="248"/>
      <c r="EW93" s="248"/>
      <c r="EX93" s="248"/>
      <c r="EY93" s="248"/>
      <c r="EZ93" s="248"/>
      <c r="FA93" s="248"/>
      <c r="FB93" s="248"/>
      <c r="FC93" s="248"/>
      <c r="FD93" s="248"/>
      <c r="FE93" s="248"/>
      <c r="FF93" s="248"/>
      <c r="FG93" s="248"/>
      <c r="FH93" s="248"/>
      <c r="FI93" s="248"/>
      <c r="FJ93" s="248"/>
      <c r="FK93" s="248"/>
      <c r="FL93" s="248"/>
      <c r="FM93" s="248"/>
      <c r="FN93" s="248"/>
      <c r="FO93" s="248"/>
      <c r="FP93" s="248"/>
      <c r="FQ93" s="248"/>
      <c r="FR93" s="248"/>
      <c r="FS93" s="248"/>
      <c r="FT93" s="248"/>
      <c r="FU93" s="248"/>
      <c r="FV93" s="248"/>
      <c r="FW93" s="248"/>
      <c r="FX93" s="248"/>
      <c r="FY93" s="248"/>
      <c r="FZ93" s="248"/>
      <c r="GA93" s="248"/>
      <c r="GB93" s="248"/>
      <c r="GC93" s="248"/>
      <c r="GD93" s="248"/>
      <c r="GE93" s="248"/>
      <c r="GF93" s="248"/>
      <c r="GG93" s="248"/>
      <c r="GH93" s="248"/>
      <c r="GI93" s="248"/>
      <c r="GJ93" s="248"/>
      <c r="GK93" s="248"/>
      <c r="GL93" s="248"/>
      <c r="GM93" s="248"/>
      <c r="GN93" s="248"/>
      <c r="GO93" s="248"/>
      <c r="GP93" s="248"/>
      <c r="GQ93" s="248"/>
      <c r="GR93" s="248"/>
      <c r="GS93" s="248"/>
      <c r="GT93" s="248"/>
      <c r="GU93" s="248"/>
      <c r="GV93" s="248"/>
      <c r="GW93" s="248"/>
      <c r="GX93" s="248"/>
      <c r="GY93" s="248"/>
      <c r="GZ93" s="248"/>
      <c r="HA93" s="248"/>
      <c r="HB93" s="248"/>
      <c r="HC93" s="248"/>
      <c r="HD93" s="248"/>
      <c r="HE93" s="248"/>
      <c r="HF93" s="248"/>
      <c r="HG93" s="248"/>
      <c r="HH93" s="248"/>
      <c r="HI93" s="248"/>
      <c r="HJ93" s="248"/>
      <c r="HK93" s="248"/>
      <c r="HL93" s="248"/>
      <c r="HM93" s="248"/>
      <c r="HN93" s="248"/>
      <c r="HO93" s="248"/>
      <c r="HP93" s="248"/>
      <c r="HQ93" s="248"/>
      <c r="HR93" s="248"/>
      <c r="HS93" s="248"/>
      <c r="HT93" s="248"/>
      <c r="HU93" s="248"/>
      <c r="HV93" s="248"/>
      <c r="HW93" s="248"/>
      <c r="HX93" s="248"/>
      <c r="HY93" s="248"/>
      <c r="HZ93" s="248"/>
      <c r="IA93" s="248"/>
      <c r="IB93" s="248"/>
      <c r="IC93" s="248"/>
      <c r="ID93" s="248"/>
      <c r="IE93" s="248"/>
      <c r="IF93" s="248"/>
      <c r="IG93" s="248"/>
      <c r="IH93" s="248"/>
      <c r="II93" s="248"/>
      <c r="IJ93" s="248"/>
      <c r="IK93" s="248"/>
      <c r="IL93" s="248"/>
      <c r="IM93" s="248"/>
      <c r="IN93" s="248"/>
      <c r="IO93" s="248"/>
      <c r="IP93" s="248"/>
      <c r="IQ93" s="248"/>
      <c r="IR93" s="248"/>
      <c r="IS93" s="248"/>
      <c r="IT93" s="248"/>
      <c r="IU93" s="248"/>
      <c r="IV93" s="248"/>
      <c r="IW93" s="248"/>
      <c r="IX93" s="248"/>
      <c r="IY93" s="248"/>
      <c r="IZ93" s="248"/>
      <c r="JA93" s="248"/>
      <c r="JB93" s="248"/>
      <c r="JC93" s="248"/>
      <c r="JD93" s="248"/>
      <c r="JE93" s="248"/>
      <c r="JF93" s="248"/>
      <c r="JG93" s="248"/>
      <c r="JH93" s="248"/>
      <c r="JI93" s="248"/>
      <c r="JJ93" s="248"/>
      <c r="JK93" s="248"/>
      <c r="JL93" s="248"/>
      <c r="JM93" s="248"/>
      <c r="JN93" s="248"/>
      <c r="JO93" s="248"/>
      <c r="JP93" s="248"/>
      <c r="JQ93" s="248"/>
      <c r="JR93" s="248"/>
      <c r="JS93" s="248"/>
      <c r="JT93" s="248"/>
      <c r="JU93" s="248"/>
      <c r="JV93" s="248"/>
      <c r="JW93" s="248"/>
      <c r="JX93" s="248"/>
      <c r="JY93" s="248"/>
      <c r="JZ93" s="248"/>
      <c r="KA93" s="248"/>
      <c r="KB93" s="248"/>
      <c r="KC93" s="248"/>
      <c r="KD93" s="248"/>
      <c r="KE93" s="248"/>
      <c r="KF93" s="248"/>
      <c r="KG93" s="248"/>
      <c r="KH93" s="248"/>
      <c r="KI93" s="248"/>
      <c r="KJ93" s="248"/>
      <c r="KK93" s="248"/>
      <c r="KL93" s="248"/>
      <c r="KM93" s="248"/>
      <c r="KN93" s="248"/>
      <c r="KO93" s="248"/>
      <c r="KP93" s="248"/>
      <c r="KQ93" s="248"/>
      <c r="KR93" s="248"/>
      <c r="KS93" s="248"/>
      <c r="KT93" s="248"/>
      <c r="KU93" s="248"/>
      <c r="KV93" s="248"/>
      <c r="KW93" s="248"/>
      <c r="KX93" s="248"/>
      <c r="KY93" s="248"/>
      <c r="KZ93" s="248"/>
      <c r="LA93" s="248"/>
      <c r="LB93" s="248"/>
      <c r="LC93" s="248"/>
      <c r="LD93" s="248"/>
      <c r="LE93" s="248"/>
      <c r="LF93" s="248"/>
      <c r="LG93" s="248"/>
      <c r="LH93" s="248"/>
      <c r="LI93" s="248"/>
      <c r="LJ93" s="248"/>
      <c r="LK93" s="248"/>
      <c r="LL93" s="248"/>
      <c r="LM93" s="248"/>
      <c r="LN93" s="248"/>
      <c r="LO93" s="248"/>
      <c r="LP93" s="248"/>
      <c r="LQ93" s="248"/>
      <c r="LR93" s="248"/>
      <c r="LS93" s="248"/>
      <c r="LT93" s="248"/>
      <c r="LU93" s="248"/>
      <c r="LV93" s="248"/>
      <c r="LW93" s="248"/>
      <c r="LX93" s="248"/>
      <c r="LY93" s="248"/>
      <c r="LZ93" s="248"/>
      <c r="MA93" s="248"/>
      <c r="MB93" s="248"/>
      <c r="MC93" s="248"/>
      <c r="MD93" s="248"/>
      <c r="ME93" s="248"/>
      <c r="MF93" s="248"/>
      <c r="MG93" s="248"/>
      <c r="MH93" s="248"/>
      <c r="MI93" s="248"/>
      <c r="MJ93" s="248"/>
      <c r="MK93" s="248"/>
      <c r="ML93" s="248"/>
      <c r="MM93" s="248"/>
      <c r="MN93" s="248"/>
      <c r="MO93" s="248"/>
      <c r="MP93" s="248"/>
      <c r="MQ93" s="248"/>
      <c r="MR93" s="248"/>
      <c r="MS93" s="248"/>
      <c r="MT93" s="248"/>
      <c r="MU93" s="248"/>
      <c r="MV93" s="248"/>
      <c r="MW93" s="248"/>
      <c r="MX93" s="248"/>
      <c r="MY93" s="248"/>
      <c r="MZ93" s="248"/>
      <c r="NA93" s="248"/>
      <c r="NB93" s="248"/>
      <c r="NC93" s="248"/>
      <c r="ND93" s="248"/>
      <c r="NE93" s="248"/>
      <c r="NF93" s="248"/>
      <c r="NG93" s="248"/>
      <c r="NH93" s="248"/>
      <c r="NI93" s="248"/>
      <c r="NJ93" s="248"/>
      <c r="NK93" s="248"/>
      <c r="NL93" s="248"/>
      <c r="NM93" s="248"/>
      <c r="NN93" s="248"/>
      <c r="NO93" s="248"/>
      <c r="NP93" s="248"/>
      <c r="NQ93" s="248"/>
      <c r="NR93" s="248"/>
      <c r="NS93" s="248"/>
      <c r="NT93" s="248"/>
      <c r="NU93" s="248"/>
      <c r="NV93" s="248"/>
      <c r="NW93" s="248"/>
      <c r="NX93" s="248"/>
      <c r="NY93" s="248"/>
      <c r="NZ93" s="248"/>
      <c r="OA93" s="248"/>
      <c r="OB93" s="248"/>
      <c r="OC93" s="248"/>
      <c r="OD93" s="248"/>
      <c r="OE93" s="248"/>
      <c r="OF93" s="248"/>
      <c r="OG93" s="248"/>
      <c r="OH93" s="248"/>
      <c r="OI93" s="248"/>
      <c r="OJ93" s="248"/>
      <c r="OK93" s="248"/>
      <c r="OL93" s="248"/>
      <c r="OM93" s="248"/>
      <c r="ON93" s="248"/>
      <c r="OO93" s="248"/>
      <c r="OP93" s="248"/>
      <c r="OQ93" s="248"/>
      <c r="OR93" s="248"/>
      <c r="OS93" s="248"/>
      <c r="OT93" s="248"/>
      <c r="OU93" s="248"/>
      <c r="OV93" s="248"/>
      <c r="OW93" s="248"/>
      <c r="OX93" s="248"/>
      <c r="OY93" s="248"/>
      <c r="OZ93" s="248"/>
      <c r="PA93" s="248"/>
      <c r="PB93" s="248"/>
      <c r="PC93" s="248"/>
      <c r="PD93" s="248"/>
      <c r="PE93" s="248"/>
      <c r="PF93" s="248"/>
      <c r="PG93" s="248"/>
      <c r="PH93" s="248"/>
      <c r="PI93" s="248"/>
      <c r="PJ93" s="248"/>
      <c r="PK93" s="248"/>
      <c r="PL93" s="248"/>
      <c r="PM93" s="248"/>
      <c r="PN93" s="248"/>
      <c r="PO93" s="248"/>
      <c r="PP93" s="248"/>
      <c r="PQ93" s="248"/>
      <c r="PR93" s="248"/>
      <c r="PS93" s="248"/>
      <c r="PT93" s="248"/>
      <c r="PU93" s="248"/>
      <c r="PV93" s="248"/>
      <c r="PW93" s="248"/>
      <c r="PX93" s="248"/>
      <c r="PY93" s="248"/>
      <c r="PZ93" s="248"/>
      <c r="QA93" s="248"/>
      <c r="QB93" s="248"/>
      <c r="QC93" s="248"/>
      <c r="QD93" s="248"/>
      <c r="QE93" s="248"/>
      <c r="QF93" s="248"/>
      <c r="QG93" s="248"/>
      <c r="QH93" s="248"/>
      <c r="QI93" s="248"/>
      <c r="QJ93" s="248"/>
      <c r="QK93" s="248"/>
      <c r="QL93" s="248"/>
      <c r="QM93" s="248"/>
      <c r="QN93" s="248"/>
      <c r="QO93" s="248"/>
      <c r="QP93" s="248"/>
      <c r="QQ93" s="248"/>
      <c r="QR93" s="248"/>
      <c r="QS93" s="248"/>
      <c r="QT93" s="248"/>
      <c r="QU93" s="248"/>
      <c r="QV93" s="248"/>
      <c r="QW93" s="248"/>
      <c r="QX93" s="248"/>
      <c r="QY93" s="248"/>
      <c r="QZ93" s="248"/>
      <c r="RA93" s="248"/>
      <c r="RB93" s="248"/>
      <c r="RC93" s="248"/>
      <c r="RD93" s="248"/>
      <c r="RE93" s="248"/>
      <c r="RF93" s="248"/>
      <c r="RG93" s="248"/>
      <c r="RH93" s="248"/>
      <c r="RI93" s="248"/>
      <c r="RJ93" s="248"/>
      <c r="RK93" s="248"/>
      <c r="RL93" s="248"/>
      <c r="RM93" s="248"/>
      <c r="RN93" s="248"/>
      <c r="RO93" s="248"/>
      <c r="RP93" s="248"/>
      <c r="RQ93" s="248"/>
      <c r="RR93" s="248"/>
      <c r="RS93" s="248"/>
      <c r="RT93" s="248"/>
      <c r="RU93" s="248"/>
      <c r="RV93" s="248"/>
      <c r="RW93" s="248"/>
      <c r="RX93" s="248"/>
      <c r="RY93" s="248"/>
      <c r="RZ93" s="248"/>
      <c r="SA93" s="248"/>
      <c r="SB93" s="248"/>
      <c r="SC93" s="248"/>
      <c r="SD93" s="248"/>
      <c r="SE93" s="248"/>
      <c r="SF93" s="248"/>
      <c r="SG93" s="248"/>
      <c r="SH93" s="248"/>
      <c r="SI93" s="248"/>
      <c r="SJ93" s="248"/>
      <c r="SK93" s="248"/>
      <c r="SL93" s="248"/>
      <c r="SM93" s="248"/>
      <c r="SN93" s="248"/>
      <c r="SO93" s="248"/>
      <c r="SP93" s="248"/>
      <c r="SQ93" s="248"/>
      <c r="SR93" s="248"/>
      <c r="SS93" s="248"/>
      <c r="ST93" s="248"/>
      <c r="SU93" s="248"/>
      <c r="SV93" s="248"/>
      <c r="SW93" s="248"/>
      <c r="SX93" s="248"/>
      <c r="SY93" s="248"/>
      <c r="SZ93" s="248"/>
      <c r="TA93" s="248"/>
      <c r="TB93" s="248"/>
      <c r="TC93" s="248"/>
      <c r="TD93" s="248"/>
      <c r="TE93" s="248"/>
      <c r="TF93" s="248"/>
      <c r="TG93" s="248"/>
      <c r="TH93" s="248"/>
      <c r="TI93" s="248"/>
      <c r="TJ93" s="248"/>
    </row>
    <row r="94" spans="1:530" x14ac:dyDescent="0.3">
      <c r="A94" s="152" t="s">
        <v>52</v>
      </c>
      <c r="B94" s="95" t="s">
        <v>55</v>
      </c>
      <c r="C94" s="191">
        <v>71.7</v>
      </c>
      <c r="D94" s="192">
        <v>61.9</v>
      </c>
      <c r="E94" s="192">
        <v>79.2</v>
      </c>
      <c r="F94" s="193">
        <v>100</v>
      </c>
      <c r="G94" s="67">
        <v>100</v>
      </c>
      <c r="H94" s="67">
        <v>100</v>
      </c>
      <c r="I94" s="67">
        <v>100</v>
      </c>
      <c r="J94" s="67">
        <v>100</v>
      </c>
      <c r="K94" s="191">
        <v>53.3</v>
      </c>
      <c r="L94" s="192">
        <v>30</v>
      </c>
      <c r="M94" s="192">
        <v>70.8</v>
      </c>
      <c r="N94" s="193">
        <v>100</v>
      </c>
      <c r="O94" s="67">
        <v>100</v>
      </c>
      <c r="P94" s="67">
        <v>100</v>
      </c>
      <c r="Q94" s="67">
        <v>100</v>
      </c>
      <c r="R94" s="67">
        <v>100</v>
      </c>
      <c r="S94" s="96">
        <v>100</v>
      </c>
      <c r="T94" s="67">
        <v>100</v>
      </c>
      <c r="U94" s="67">
        <v>100</v>
      </c>
      <c r="V94" s="67">
        <v>100</v>
      </c>
      <c r="W94" s="100" t="s">
        <v>147</v>
      </c>
      <c r="X94" s="104">
        <v>100</v>
      </c>
      <c r="Y94" s="105">
        <v>100</v>
      </c>
      <c r="Z94" s="105">
        <v>100</v>
      </c>
      <c r="AA94" s="105">
        <v>100</v>
      </c>
      <c r="AB94" s="122" t="s">
        <v>147</v>
      </c>
      <c r="AC94" s="104">
        <v>100</v>
      </c>
      <c r="AD94" s="133">
        <v>100</v>
      </c>
      <c r="AE94" s="122">
        <v>100</v>
      </c>
      <c r="AF94" s="133">
        <v>100</v>
      </c>
      <c r="AG94" s="100" t="s">
        <v>147</v>
      </c>
    </row>
    <row r="95" spans="1:530" s="94" customFormat="1" x14ac:dyDescent="0.3">
      <c r="A95" s="183" t="s">
        <v>52</v>
      </c>
      <c r="B95" s="84" t="s">
        <v>56</v>
      </c>
      <c r="C95" s="101">
        <v>33.299999999999997</v>
      </c>
      <c r="D95" s="86">
        <v>46.2</v>
      </c>
      <c r="E95" s="86">
        <v>21.1</v>
      </c>
      <c r="F95" s="87">
        <v>100</v>
      </c>
      <c r="G95" s="86">
        <v>68.900000000000006</v>
      </c>
      <c r="H95" s="86">
        <v>85</v>
      </c>
      <c r="I95" s="86">
        <v>54</v>
      </c>
      <c r="J95" s="86">
        <v>100</v>
      </c>
      <c r="K95" s="101">
        <v>12.5</v>
      </c>
      <c r="L95" s="86">
        <v>0</v>
      </c>
      <c r="M95" s="86">
        <v>17.600000000000001</v>
      </c>
      <c r="N95" s="87">
        <v>0</v>
      </c>
      <c r="O95" s="86">
        <v>100</v>
      </c>
      <c r="P95" s="86">
        <v>100</v>
      </c>
      <c r="Q95" s="86">
        <v>100</v>
      </c>
      <c r="R95" s="86">
        <v>100</v>
      </c>
      <c r="S95" s="101">
        <v>100</v>
      </c>
      <c r="T95" s="86">
        <v>100</v>
      </c>
      <c r="U95" s="86">
        <v>100</v>
      </c>
      <c r="V95" s="86">
        <v>100</v>
      </c>
      <c r="W95" s="90" t="s">
        <v>147</v>
      </c>
      <c r="X95" s="108">
        <v>100</v>
      </c>
      <c r="Y95" s="107">
        <v>100</v>
      </c>
      <c r="Z95" s="107">
        <v>100</v>
      </c>
      <c r="AA95" s="107">
        <v>100</v>
      </c>
      <c r="AB95" s="89" t="s">
        <v>147</v>
      </c>
      <c r="AC95" s="108">
        <v>100</v>
      </c>
      <c r="AD95" s="89">
        <v>100</v>
      </c>
      <c r="AE95" s="89">
        <v>100</v>
      </c>
      <c r="AF95" s="234">
        <v>100</v>
      </c>
      <c r="AG95" s="90" t="s">
        <v>147</v>
      </c>
      <c r="AH95" s="248"/>
      <c r="AI95" s="248"/>
      <c r="AJ95" s="248"/>
      <c r="AK95" s="248"/>
      <c r="AL95" s="248"/>
      <c r="AM95" s="248"/>
      <c r="AN95" s="248"/>
      <c r="AO95" s="248"/>
      <c r="AP95" s="248"/>
      <c r="AQ95" s="248"/>
      <c r="AR95" s="248"/>
      <c r="AS95" s="248"/>
      <c r="AT95" s="248"/>
      <c r="AU95" s="248"/>
      <c r="AV95" s="248"/>
      <c r="AW95" s="248"/>
      <c r="AX95" s="248"/>
      <c r="AY95" s="248"/>
      <c r="AZ95" s="248"/>
      <c r="BA95" s="248"/>
      <c r="BB95" s="248"/>
      <c r="BC95" s="248"/>
      <c r="BD95" s="248"/>
      <c r="BE95" s="248"/>
      <c r="BF95" s="248"/>
      <c r="BG95" s="248"/>
      <c r="BH95" s="248"/>
      <c r="BI95" s="248"/>
      <c r="BJ95" s="248"/>
      <c r="BK95" s="248"/>
      <c r="BL95" s="248"/>
      <c r="BM95" s="248"/>
      <c r="BN95" s="248"/>
      <c r="BO95" s="248"/>
      <c r="BP95" s="248"/>
      <c r="BQ95" s="248"/>
      <c r="BR95" s="248"/>
      <c r="BS95" s="248"/>
      <c r="BT95" s="248"/>
      <c r="BU95" s="248"/>
      <c r="BV95" s="248"/>
      <c r="BW95" s="248"/>
      <c r="BX95" s="248"/>
      <c r="BY95" s="248"/>
      <c r="BZ95" s="248"/>
      <c r="CA95" s="248"/>
      <c r="CB95" s="248"/>
      <c r="CC95" s="248"/>
      <c r="CD95" s="248"/>
      <c r="CE95" s="248"/>
      <c r="CF95" s="248"/>
      <c r="CG95" s="248"/>
      <c r="CH95" s="248"/>
      <c r="CI95" s="248"/>
      <c r="CJ95" s="248"/>
      <c r="CK95" s="248"/>
      <c r="CL95" s="248"/>
      <c r="CM95" s="248"/>
      <c r="CN95" s="248"/>
      <c r="CO95" s="248"/>
      <c r="CP95" s="248"/>
      <c r="CQ95" s="248"/>
      <c r="CR95" s="248"/>
      <c r="CS95" s="248"/>
      <c r="CT95" s="248"/>
      <c r="CU95" s="248"/>
      <c r="CV95" s="248"/>
      <c r="CW95" s="248"/>
      <c r="CX95" s="248"/>
      <c r="CY95" s="248"/>
      <c r="CZ95" s="248"/>
      <c r="DA95" s="248"/>
      <c r="DB95" s="248"/>
      <c r="DC95" s="248"/>
      <c r="DD95" s="248"/>
      <c r="DE95" s="248"/>
      <c r="DF95" s="248"/>
      <c r="DG95" s="248"/>
      <c r="DH95" s="248"/>
      <c r="DI95" s="248"/>
      <c r="DJ95" s="248"/>
      <c r="DK95" s="248"/>
      <c r="DL95" s="248"/>
      <c r="DM95" s="248"/>
      <c r="DN95" s="248"/>
      <c r="DO95" s="248"/>
      <c r="DP95" s="248"/>
      <c r="DQ95" s="248"/>
      <c r="DR95" s="248"/>
      <c r="DS95" s="248"/>
      <c r="DT95" s="248"/>
      <c r="DU95" s="248"/>
      <c r="DV95" s="248"/>
      <c r="DW95" s="248"/>
      <c r="DX95" s="248"/>
      <c r="DY95" s="248"/>
      <c r="DZ95" s="248"/>
      <c r="EA95" s="248"/>
      <c r="EB95" s="248"/>
      <c r="EC95" s="248"/>
      <c r="ED95" s="248"/>
      <c r="EE95" s="248"/>
      <c r="EF95" s="248"/>
      <c r="EG95" s="248"/>
      <c r="EH95" s="248"/>
      <c r="EI95" s="248"/>
      <c r="EJ95" s="248"/>
      <c r="EK95" s="248"/>
      <c r="EL95" s="248"/>
      <c r="EM95" s="248"/>
      <c r="EN95" s="248"/>
      <c r="EO95" s="248"/>
      <c r="EP95" s="248"/>
      <c r="EQ95" s="248"/>
      <c r="ER95" s="248"/>
      <c r="ES95" s="248"/>
      <c r="ET95" s="248"/>
      <c r="EU95" s="248"/>
      <c r="EV95" s="248"/>
      <c r="EW95" s="248"/>
      <c r="EX95" s="248"/>
      <c r="EY95" s="248"/>
      <c r="EZ95" s="248"/>
      <c r="FA95" s="248"/>
      <c r="FB95" s="248"/>
      <c r="FC95" s="248"/>
      <c r="FD95" s="248"/>
      <c r="FE95" s="248"/>
      <c r="FF95" s="248"/>
      <c r="FG95" s="248"/>
      <c r="FH95" s="248"/>
      <c r="FI95" s="248"/>
      <c r="FJ95" s="248"/>
      <c r="FK95" s="248"/>
      <c r="FL95" s="248"/>
      <c r="FM95" s="248"/>
      <c r="FN95" s="248"/>
      <c r="FO95" s="248"/>
      <c r="FP95" s="248"/>
      <c r="FQ95" s="248"/>
      <c r="FR95" s="248"/>
      <c r="FS95" s="248"/>
      <c r="FT95" s="248"/>
      <c r="FU95" s="248"/>
      <c r="FV95" s="248"/>
      <c r="FW95" s="248"/>
      <c r="FX95" s="248"/>
      <c r="FY95" s="248"/>
      <c r="FZ95" s="248"/>
      <c r="GA95" s="248"/>
      <c r="GB95" s="248"/>
      <c r="GC95" s="248"/>
      <c r="GD95" s="248"/>
      <c r="GE95" s="248"/>
      <c r="GF95" s="248"/>
      <c r="GG95" s="248"/>
      <c r="GH95" s="248"/>
      <c r="GI95" s="248"/>
      <c r="GJ95" s="248"/>
      <c r="GK95" s="248"/>
      <c r="GL95" s="248"/>
      <c r="GM95" s="248"/>
      <c r="GN95" s="248"/>
      <c r="GO95" s="248"/>
      <c r="GP95" s="248"/>
      <c r="GQ95" s="248"/>
      <c r="GR95" s="248"/>
      <c r="GS95" s="248"/>
      <c r="GT95" s="248"/>
      <c r="GU95" s="248"/>
      <c r="GV95" s="248"/>
      <c r="GW95" s="248"/>
      <c r="GX95" s="248"/>
      <c r="GY95" s="248"/>
      <c r="GZ95" s="248"/>
      <c r="HA95" s="248"/>
      <c r="HB95" s="248"/>
      <c r="HC95" s="248"/>
      <c r="HD95" s="248"/>
      <c r="HE95" s="248"/>
      <c r="HF95" s="248"/>
      <c r="HG95" s="248"/>
      <c r="HH95" s="248"/>
      <c r="HI95" s="248"/>
      <c r="HJ95" s="248"/>
      <c r="HK95" s="248"/>
      <c r="HL95" s="248"/>
      <c r="HM95" s="248"/>
      <c r="HN95" s="248"/>
      <c r="HO95" s="248"/>
      <c r="HP95" s="248"/>
      <c r="HQ95" s="248"/>
      <c r="HR95" s="248"/>
      <c r="HS95" s="248"/>
      <c r="HT95" s="248"/>
      <c r="HU95" s="248"/>
      <c r="HV95" s="248"/>
      <c r="HW95" s="248"/>
      <c r="HX95" s="248"/>
      <c r="HY95" s="248"/>
      <c r="HZ95" s="248"/>
      <c r="IA95" s="248"/>
      <c r="IB95" s="248"/>
      <c r="IC95" s="248"/>
      <c r="ID95" s="248"/>
      <c r="IE95" s="248"/>
      <c r="IF95" s="248"/>
      <c r="IG95" s="248"/>
      <c r="IH95" s="248"/>
      <c r="II95" s="248"/>
      <c r="IJ95" s="248"/>
      <c r="IK95" s="248"/>
      <c r="IL95" s="248"/>
      <c r="IM95" s="248"/>
      <c r="IN95" s="248"/>
      <c r="IO95" s="248"/>
      <c r="IP95" s="248"/>
      <c r="IQ95" s="248"/>
      <c r="IR95" s="248"/>
      <c r="IS95" s="248"/>
      <c r="IT95" s="248"/>
      <c r="IU95" s="248"/>
      <c r="IV95" s="248"/>
      <c r="IW95" s="248"/>
      <c r="IX95" s="248"/>
      <c r="IY95" s="248"/>
      <c r="IZ95" s="248"/>
      <c r="JA95" s="248"/>
      <c r="JB95" s="248"/>
      <c r="JC95" s="248"/>
      <c r="JD95" s="248"/>
      <c r="JE95" s="248"/>
      <c r="JF95" s="248"/>
      <c r="JG95" s="248"/>
      <c r="JH95" s="248"/>
      <c r="JI95" s="248"/>
      <c r="JJ95" s="248"/>
      <c r="JK95" s="248"/>
      <c r="JL95" s="248"/>
      <c r="JM95" s="248"/>
      <c r="JN95" s="248"/>
      <c r="JO95" s="248"/>
      <c r="JP95" s="248"/>
      <c r="JQ95" s="248"/>
      <c r="JR95" s="248"/>
      <c r="JS95" s="248"/>
      <c r="JT95" s="248"/>
      <c r="JU95" s="248"/>
      <c r="JV95" s="248"/>
      <c r="JW95" s="248"/>
      <c r="JX95" s="248"/>
      <c r="JY95" s="248"/>
      <c r="JZ95" s="248"/>
      <c r="KA95" s="248"/>
      <c r="KB95" s="248"/>
      <c r="KC95" s="248"/>
      <c r="KD95" s="248"/>
      <c r="KE95" s="248"/>
      <c r="KF95" s="248"/>
      <c r="KG95" s="248"/>
      <c r="KH95" s="248"/>
      <c r="KI95" s="248"/>
      <c r="KJ95" s="248"/>
      <c r="KK95" s="248"/>
      <c r="KL95" s="248"/>
      <c r="KM95" s="248"/>
      <c r="KN95" s="248"/>
      <c r="KO95" s="248"/>
      <c r="KP95" s="248"/>
      <c r="KQ95" s="248"/>
      <c r="KR95" s="248"/>
      <c r="KS95" s="248"/>
      <c r="KT95" s="248"/>
      <c r="KU95" s="248"/>
      <c r="KV95" s="248"/>
      <c r="KW95" s="248"/>
      <c r="KX95" s="248"/>
      <c r="KY95" s="248"/>
      <c r="KZ95" s="248"/>
      <c r="LA95" s="248"/>
      <c r="LB95" s="248"/>
      <c r="LC95" s="248"/>
      <c r="LD95" s="248"/>
      <c r="LE95" s="248"/>
      <c r="LF95" s="248"/>
      <c r="LG95" s="248"/>
      <c r="LH95" s="248"/>
      <c r="LI95" s="248"/>
      <c r="LJ95" s="248"/>
      <c r="LK95" s="248"/>
      <c r="LL95" s="248"/>
      <c r="LM95" s="248"/>
      <c r="LN95" s="248"/>
      <c r="LO95" s="248"/>
      <c r="LP95" s="248"/>
      <c r="LQ95" s="248"/>
      <c r="LR95" s="248"/>
      <c r="LS95" s="248"/>
      <c r="LT95" s="248"/>
      <c r="LU95" s="248"/>
      <c r="LV95" s="248"/>
      <c r="LW95" s="248"/>
      <c r="LX95" s="248"/>
      <c r="LY95" s="248"/>
      <c r="LZ95" s="248"/>
      <c r="MA95" s="248"/>
      <c r="MB95" s="248"/>
      <c r="MC95" s="248"/>
      <c r="MD95" s="248"/>
      <c r="ME95" s="248"/>
      <c r="MF95" s="248"/>
      <c r="MG95" s="248"/>
      <c r="MH95" s="248"/>
      <c r="MI95" s="248"/>
      <c r="MJ95" s="248"/>
      <c r="MK95" s="248"/>
      <c r="ML95" s="248"/>
      <c r="MM95" s="248"/>
      <c r="MN95" s="248"/>
      <c r="MO95" s="248"/>
      <c r="MP95" s="248"/>
      <c r="MQ95" s="248"/>
      <c r="MR95" s="248"/>
      <c r="MS95" s="248"/>
      <c r="MT95" s="248"/>
      <c r="MU95" s="248"/>
      <c r="MV95" s="248"/>
      <c r="MW95" s="248"/>
      <c r="MX95" s="248"/>
      <c r="MY95" s="248"/>
      <c r="MZ95" s="248"/>
      <c r="NA95" s="248"/>
      <c r="NB95" s="248"/>
      <c r="NC95" s="248"/>
      <c r="ND95" s="248"/>
      <c r="NE95" s="248"/>
      <c r="NF95" s="248"/>
      <c r="NG95" s="248"/>
      <c r="NH95" s="248"/>
      <c r="NI95" s="248"/>
      <c r="NJ95" s="248"/>
      <c r="NK95" s="248"/>
      <c r="NL95" s="248"/>
      <c r="NM95" s="248"/>
      <c r="NN95" s="248"/>
      <c r="NO95" s="248"/>
      <c r="NP95" s="248"/>
      <c r="NQ95" s="248"/>
      <c r="NR95" s="248"/>
      <c r="NS95" s="248"/>
      <c r="NT95" s="248"/>
      <c r="NU95" s="248"/>
      <c r="NV95" s="248"/>
      <c r="NW95" s="248"/>
      <c r="NX95" s="248"/>
      <c r="NY95" s="248"/>
      <c r="NZ95" s="248"/>
      <c r="OA95" s="248"/>
      <c r="OB95" s="248"/>
      <c r="OC95" s="248"/>
      <c r="OD95" s="248"/>
      <c r="OE95" s="248"/>
      <c r="OF95" s="248"/>
      <c r="OG95" s="248"/>
      <c r="OH95" s="248"/>
      <c r="OI95" s="248"/>
      <c r="OJ95" s="248"/>
      <c r="OK95" s="248"/>
      <c r="OL95" s="248"/>
      <c r="OM95" s="248"/>
      <c r="ON95" s="248"/>
      <c r="OO95" s="248"/>
      <c r="OP95" s="248"/>
      <c r="OQ95" s="248"/>
      <c r="OR95" s="248"/>
      <c r="OS95" s="248"/>
      <c r="OT95" s="248"/>
      <c r="OU95" s="248"/>
      <c r="OV95" s="248"/>
      <c r="OW95" s="248"/>
      <c r="OX95" s="248"/>
      <c r="OY95" s="248"/>
      <c r="OZ95" s="248"/>
      <c r="PA95" s="248"/>
      <c r="PB95" s="248"/>
      <c r="PC95" s="248"/>
      <c r="PD95" s="248"/>
      <c r="PE95" s="248"/>
      <c r="PF95" s="248"/>
      <c r="PG95" s="248"/>
      <c r="PH95" s="248"/>
      <c r="PI95" s="248"/>
      <c r="PJ95" s="248"/>
      <c r="PK95" s="248"/>
      <c r="PL95" s="248"/>
      <c r="PM95" s="248"/>
      <c r="PN95" s="248"/>
      <c r="PO95" s="248"/>
      <c r="PP95" s="248"/>
      <c r="PQ95" s="248"/>
      <c r="PR95" s="248"/>
      <c r="PS95" s="248"/>
      <c r="PT95" s="248"/>
      <c r="PU95" s="248"/>
      <c r="PV95" s="248"/>
      <c r="PW95" s="248"/>
      <c r="PX95" s="248"/>
      <c r="PY95" s="248"/>
      <c r="PZ95" s="248"/>
      <c r="QA95" s="248"/>
      <c r="QB95" s="248"/>
      <c r="QC95" s="248"/>
      <c r="QD95" s="248"/>
      <c r="QE95" s="248"/>
      <c r="QF95" s="248"/>
      <c r="QG95" s="248"/>
      <c r="QH95" s="248"/>
      <c r="QI95" s="248"/>
      <c r="QJ95" s="248"/>
      <c r="QK95" s="248"/>
      <c r="QL95" s="248"/>
      <c r="QM95" s="248"/>
      <c r="QN95" s="248"/>
      <c r="QO95" s="248"/>
      <c r="QP95" s="248"/>
      <c r="QQ95" s="248"/>
      <c r="QR95" s="248"/>
      <c r="QS95" s="248"/>
      <c r="QT95" s="248"/>
      <c r="QU95" s="248"/>
      <c r="QV95" s="248"/>
      <c r="QW95" s="248"/>
      <c r="QX95" s="248"/>
      <c r="QY95" s="248"/>
      <c r="QZ95" s="248"/>
      <c r="RA95" s="248"/>
      <c r="RB95" s="248"/>
      <c r="RC95" s="248"/>
      <c r="RD95" s="248"/>
      <c r="RE95" s="248"/>
      <c r="RF95" s="248"/>
      <c r="RG95" s="248"/>
      <c r="RH95" s="248"/>
      <c r="RI95" s="248"/>
      <c r="RJ95" s="248"/>
      <c r="RK95" s="248"/>
      <c r="RL95" s="248"/>
      <c r="RM95" s="248"/>
      <c r="RN95" s="248"/>
      <c r="RO95" s="248"/>
      <c r="RP95" s="248"/>
      <c r="RQ95" s="248"/>
      <c r="RR95" s="248"/>
      <c r="RS95" s="248"/>
      <c r="RT95" s="248"/>
      <c r="RU95" s="248"/>
      <c r="RV95" s="248"/>
      <c r="RW95" s="248"/>
      <c r="RX95" s="248"/>
      <c r="RY95" s="248"/>
      <c r="RZ95" s="248"/>
      <c r="SA95" s="248"/>
      <c r="SB95" s="248"/>
      <c r="SC95" s="248"/>
      <c r="SD95" s="248"/>
      <c r="SE95" s="248"/>
      <c r="SF95" s="248"/>
      <c r="SG95" s="248"/>
      <c r="SH95" s="248"/>
      <c r="SI95" s="248"/>
      <c r="SJ95" s="248"/>
      <c r="SK95" s="248"/>
      <c r="SL95" s="248"/>
      <c r="SM95" s="248"/>
      <c r="SN95" s="248"/>
      <c r="SO95" s="248"/>
      <c r="SP95" s="248"/>
      <c r="SQ95" s="248"/>
      <c r="SR95" s="248"/>
      <c r="SS95" s="248"/>
      <c r="ST95" s="248"/>
      <c r="SU95" s="248"/>
      <c r="SV95" s="248"/>
      <c r="SW95" s="248"/>
      <c r="SX95" s="248"/>
      <c r="SY95" s="248"/>
      <c r="SZ95" s="248"/>
      <c r="TA95" s="248"/>
      <c r="TB95" s="248"/>
      <c r="TC95" s="248"/>
      <c r="TD95" s="248"/>
      <c r="TE95" s="248"/>
      <c r="TF95" s="248"/>
      <c r="TG95" s="248"/>
      <c r="TH95" s="248"/>
      <c r="TI95" s="248"/>
      <c r="TJ95" s="248"/>
    </row>
    <row r="96" spans="1:530" x14ac:dyDescent="0.3">
      <c r="A96" s="152" t="s">
        <v>53</v>
      </c>
      <c r="B96" s="95" t="s">
        <v>55</v>
      </c>
      <c r="C96" s="191">
        <v>100</v>
      </c>
      <c r="D96" s="192">
        <v>100</v>
      </c>
      <c r="E96" s="192">
        <v>100</v>
      </c>
      <c r="F96" s="193">
        <v>100</v>
      </c>
      <c r="G96" s="67">
        <v>96.9</v>
      </c>
      <c r="H96" s="67">
        <v>100</v>
      </c>
      <c r="I96" s="67">
        <v>93</v>
      </c>
      <c r="J96" s="67">
        <v>100</v>
      </c>
      <c r="K96" s="191">
        <v>100</v>
      </c>
      <c r="L96" s="192">
        <v>100</v>
      </c>
      <c r="M96" s="192">
        <v>100</v>
      </c>
      <c r="N96" s="193">
        <v>100</v>
      </c>
      <c r="O96" s="67">
        <v>100</v>
      </c>
      <c r="P96" s="67">
        <v>100</v>
      </c>
      <c r="Q96" s="67">
        <v>100</v>
      </c>
      <c r="R96" s="67">
        <v>100</v>
      </c>
      <c r="S96" s="96">
        <v>100</v>
      </c>
      <c r="T96" s="67">
        <v>100</v>
      </c>
      <c r="U96" s="67">
        <v>100</v>
      </c>
      <c r="V96" s="67">
        <v>100</v>
      </c>
      <c r="W96" s="100" t="s">
        <v>147</v>
      </c>
      <c r="X96" s="104">
        <v>100</v>
      </c>
      <c r="Y96" s="105">
        <v>100</v>
      </c>
      <c r="Z96" s="105">
        <v>100</v>
      </c>
      <c r="AA96" s="105">
        <v>100</v>
      </c>
      <c r="AB96" s="122" t="s">
        <v>147</v>
      </c>
      <c r="AC96" s="104">
        <v>100</v>
      </c>
      <c r="AD96" s="133">
        <v>100</v>
      </c>
      <c r="AE96" s="133">
        <v>100</v>
      </c>
      <c r="AF96" s="133">
        <v>100</v>
      </c>
      <c r="AG96" s="100" t="s">
        <v>147</v>
      </c>
    </row>
    <row r="97" spans="1:530" s="94" customFormat="1" x14ac:dyDescent="0.3">
      <c r="A97" s="183" t="s">
        <v>53</v>
      </c>
      <c r="B97" s="84" t="s">
        <v>56</v>
      </c>
      <c r="C97" s="101">
        <v>75</v>
      </c>
      <c r="D97" s="86">
        <v>100</v>
      </c>
      <c r="E97" s="86">
        <v>46.7</v>
      </c>
      <c r="F97" s="87">
        <v>100</v>
      </c>
      <c r="G97" s="86">
        <v>32.299999999999997</v>
      </c>
      <c r="H97" s="86">
        <v>50</v>
      </c>
      <c r="I97" s="86">
        <v>14</v>
      </c>
      <c r="J97" s="86">
        <v>0</v>
      </c>
      <c r="K97" s="101">
        <v>25</v>
      </c>
      <c r="L97" s="86">
        <v>43.75</v>
      </c>
      <c r="M97" s="86">
        <v>6.666666666666667</v>
      </c>
      <c r="N97" s="87">
        <v>0</v>
      </c>
      <c r="O97" s="86">
        <v>46.9</v>
      </c>
      <c r="P97" s="86">
        <v>62.5</v>
      </c>
      <c r="Q97" s="86">
        <v>33.299999999999997</v>
      </c>
      <c r="R97" s="86">
        <v>0</v>
      </c>
      <c r="S97" s="101">
        <v>50</v>
      </c>
      <c r="T97" s="86">
        <v>80</v>
      </c>
      <c r="U97" s="86">
        <v>26.7</v>
      </c>
      <c r="V97" s="86">
        <v>0</v>
      </c>
      <c r="W97" s="90" t="s">
        <v>147</v>
      </c>
      <c r="X97" s="102">
        <v>55.555555555555557</v>
      </c>
      <c r="Y97" s="92">
        <v>68.421052631578945</v>
      </c>
      <c r="Z97" s="92">
        <v>43.75</v>
      </c>
      <c r="AA97" s="107">
        <v>0</v>
      </c>
      <c r="AB97" s="89" t="s">
        <v>147</v>
      </c>
      <c r="AC97" s="102">
        <v>86.5</v>
      </c>
      <c r="AD97" s="89">
        <v>100</v>
      </c>
      <c r="AE97" s="89">
        <v>75</v>
      </c>
      <c r="AF97" s="234">
        <v>0</v>
      </c>
      <c r="AG97" s="90" t="s">
        <v>147</v>
      </c>
      <c r="AH97" s="248"/>
      <c r="AI97" s="248"/>
      <c r="AJ97" s="248"/>
      <c r="AK97" s="248"/>
      <c r="AL97" s="248"/>
      <c r="AM97" s="248"/>
      <c r="AN97" s="248"/>
      <c r="AO97" s="248"/>
      <c r="AP97" s="248"/>
      <c r="AQ97" s="248"/>
      <c r="AR97" s="248"/>
      <c r="AS97" s="248"/>
      <c r="AT97" s="248"/>
      <c r="AU97" s="248"/>
      <c r="AV97" s="248"/>
      <c r="AW97" s="248"/>
      <c r="AX97" s="248"/>
      <c r="AY97" s="248"/>
      <c r="AZ97" s="248"/>
      <c r="BA97" s="248"/>
      <c r="BB97" s="248"/>
      <c r="BC97" s="248"/>
      <c r="BD97" s="248"/>
      <c r="BE97" s="248"/>
      <c r="BF97" s="248"/>
      <c r="BG97" s="248"/>
      <c r="BH97" s="248"/>
      <c r="BI97" s="248"/>
      <c r="BJ97" s="248"/>
      <c r="BK97" s="248"/>
      <c r="BL97" s="248"/>
      <c r="BM97" s="248"/>
      <c r="BN97" s="248"/>
      <c r="BO97" s="248"/>
      <c r="BP97" s="248"/>
      <c r="BQ97" s="248"/>
      <c r="BR97" s="248"/>
      <c r="BS97" s="248"/>
      <c r="BT97" s="248"/>
      <c r="BU97" s="248"/>
      <c r="BV97" s="248"/>
      <c r="BW97" s="248"/>
      <c r="BX97" s="248"/>
      <c r="BY97" s="248"/>
      <c r="BZ97" s="248"/>
      <c r="CA97" s="248"/>
      <c r="CB97" s="248"/>
      <c r="CC97" s="248"/>
      <c r="CD97" s="248"/>
      <c r="CE97" s="248"/>
      <c r="CF97" s="248"/>
      <c r="CG97" s="248"/>
      <c r="CH97" s="248"/>
      <c r="CI97" s="248"/>
      <c r="CJ97" s="248"/>
      <c r="CK97" s="248"/>
      <c r="CL97" s="248"/>
      <c r="CM97" s="248"/>
      <c r="CN97" s="248"/>
      <c r="CO97" s="248"/>
      <c r="CP97" s="248"/>
      <c r="CQ97" s="248"/>
      <c r="CR97" s="248"/>
      <c r="CS97" s="248"/>
      <c r="CT97" s="248"/>
      <c r="CU97" s="248"/>
      <c r="CV97" s="248"/>
      <c r="CW97" s="248"/>
      <c r="CX97" s="248"/>
      <c r="CY97" s="248"/>
      <c r="CZ97" s="248"/>
      <c r="DA97" s="248"/>
      <c r="DB97" s="248"/>
      <c r="DC97" s="248"/>
      <c r="DD97" s="248"/>
      <c r="DE97" s="248"/>
      <c r="DF97" s="248"/>
      <c r="DG97" s="248"/>
      <c r="DH97" s="248"/>
      <c r="DI97" s="248"/>
      <c r="DJ97" s="248"/>
      <c r="DK97" s="248"/>
      <c r="DL97" s="248"/>
      <c r="DM97" s="248"/>
      <c r="DN97" s="248"/>
      <c r="DO97" s="248"/>
      <c r="DP97" s="248"/>
      <c r="DQ97" s="248"/>
      <c r="DR97" s="248"/>
      <c r="DS97" s="248"/>
      <c r="DT97" s="248"/>
      <c r="DU97" s="248"/>
      <c r="DV97" s="248"/>
      <c r="DW97" s="248"/>
      <c r="DX97" s="248"/>
      <c r="DY97" s="248"/>
      <c r="DZ97" s="248"/>
      <c r="EA97" s="248"/>
      <c r="EB97" s="248"/>
      <c r="EC97" s="248"/>
      <c r="ED97" s="248"/>
      <c r="EE97" s="248"/>
      <c r="EF97" s="248"/>
      <c r="EG97" s="248"/>
      <c r="EH97" s="248"/>
      <c r="EI97" s="248"/>
      <c r="EJ97" s="248"/>
      <c r="EK97" s="248"/>
      <c r="EL97" s="248"/>
      <c r="EM97" s="248"/>
      <c r="EN97" s="248"/>
      <c r="EO97" s="248"/>
      <c r="EP97" s="248"/>
      <c r="EQ97" s="248"/>
      <c r="ER97" s="248"/>
      <c r="ES97" s="248"/>
      <c r="ET97" s="248"/>
      <c r="EU97" s="248"/>
      <c r="EV97" s="248"/>
      <c r="EW97" s="248"/>
      <c r="EX97" s="248"/>
      <c r="EY97" s="248"/>
      <c r="EZ97" s="248"/>
      <c r="FA97" s="248"/>
      <c r="FB97" s="248"/>
      <c r="FC97" s="248"/>
      <c r="FD97" s="248"/>
      <c r="FE97" s="248"/>
      <c r="FF97" s="248"/>
      <c r="FG97" s="248"/>
      <c r="FH97" s="248"/>
      <c r="FI97" s="248"/>
      <c r="FJ97" s="248"/>
      <c r="FK97" s="248"/>
      <c r="FL97" s="248"/>
      <c r="FM97" s="248"/>
      <c r="FN97" s="248"/>
      <c r="FO97" s="248"/>
      <c r="FP97" s="248"/>
      <c r="FQ97" s="248"/>
      <c r="FR97" s="248"/>
      <c r="FS97" s="248"/>
      <c r="FT97" s="248"/>
      <c r="FU97" s="248"/>
      <c r="FV97" s="248"/>
      <c r="FW97" s="248"/>
      <c r="FX97" s="248"/>
      <c r="FY97" s="248"/>
      <c r="FZ97" s="248"/>
      <c r="GA97" s="248"/>
      <c r="GB97" s="248"/>
      <c r="GC97" s="248"/>
      <c r="GD97" s="248"/>
      <c r="GE97" s="248"/>
      <c r="GF97" s="248"/>
      <c r="GG97" s="248"/>
      <c r="GH97" s="248"/>
      <c r="GI97" s="248"/>
      <c r="GJ97" s="248"/>
      <c r="GK97" s="248"/>
      <c r="GL97" s="248"/>
      <c r="GM97" s="248"/>
      <c r="GN97" s="248"/>
      <c r="GO97" s="248"/>
      <c r="GP97" s="248"/>
      <c r="GQ97" s="248"/>
      <c r="GR97" s="248"/>
      <c r="GS97" s="248"/>
      <c r="GT97" s="248"/>
      <c r="GU97" s="248"/>
      <c r="GV97" s="248"/>
      <c r="GW97" s="248"/>
      <c r="GX97" s="248"/>
      <c r="GY97" s="248"/>
      <c r="GZ97" s="248"/>
      <c r="HA97" s="248"/>
      <c r="HB97" s="248"/>
      <c r="HC97" s="248"/>
      <c r="HD97" s="248"/>
      <c r="HE97" s="248"/>
      <c r="HF97" s="248"/>
      <c r="HG97" s="248"/>
      <c r="HH97" s="248"/>
      <c r="HI97" s="248"/>
      <c r="HJ97" s="248"/>
      <c r="HK97" s="248"/>
      <c r="HL97" s="248"/>
      <c r="HM97" s="248"/>
      <c r="HN97" s="248"/>
      <c r="HO97" s="248"/>
      <c r="HP97" s="248"/>
      <c r="HQ97" s="248"/>
      <c r="HR97" s="248"/>
      <c r="HS97" s="248"/>
      <c r="HT97" s="248"/>
      <c r="HU97" s="248"/>
      <c r="HV97" s="248"/>
      <c r="HW97" s="248"/>
      <c r="HX97" s="248"/>
      <c r="HY97" s="248"/>
      <c r="HZ97" s="248"/>
      <c r="IA97" s="248"/>
      <c r="IB97" s="248"/>
      <c r="IC97" s="248"/>
      <c r="ID97" s="248"/>
      <c r="IE97" s="248"/>
      <c r="IF97" s="248"/>
      <c r="IG97" s="248"/>
      <c r="IH97" s="248"/>
      <c r="II97" s="248"/>
      <c r="IJ97" s="248"/>
      <c r="IK97" s="248"/>
      <c r="IL97" s="248"/>
      <c r="IM97" s="248"/>
      <c r="IN97" s="248"/>
      <c r="IO97" s="248"/>
      <c r="IP97" s="248"/>
      <c r="IQ97" s="248"/>
      <c r="IR97" s="248"/>
      <c r="IS97" s="248"/>
      <c r="IT97" s="248"/>
      <c r="IU97" s="248"/>
      <c r="IV97" s="248"/>
      <c r="IW97" s="248"/>
      <c r="IX97" s="248"/>
      <c r="IY97" s="248"/>
      <c r="IZ97" s="248"/>
      <c r="JA97" s="248"/>
      <c r="JB97" s="248"/>
      <c r="JC97" s="248"/>
      <c r="JD97" s="248"/>
      <c r="JE97" s="248"/>
      <c r="JF97" s="248"/>
      <c r="JG97" s="248"/>
      <c r="JH97" s="248"/>
      <c r="JI97" s="248"/>
      <c r="JJ97" s="248"/>
      <c r="JK97" s="248"/>
      <c r="JL97" s="248"/>
      <c r="JM97" s="248"/>
      <c r="JN97" s="248"/>
      <c r="JO97" s="248"/>
      <c r="JP97" s="248"/>
      <c r="JQ97" s="248"/>
      <c r="JR97" s="248"/>
      <c r="JS97" s="248"/>
      <c r="JT97" s="248"/>
      <c r="JU97" s="248"/>
      <c r="JV97" s="248"/>
      <c r="JW97" s="248"/>
      <c r="JX97" s="248"/>
      <c r="JY97" s="248"/>
      <c r="JZ97" s="248"/>
      <c r="KA97" s="248"/>
      <c r="KB97" s="248"/>
      <c r="KC97" s="248"/>
      <c r="KD97" s="248"/>
      <c r="KE97" s="248"/>
      <c r="KF97" s="248"/>
      <c r="KG97" s="248"/>
      <c r="KH97" s="248"/>
      <c r="KI97" s="248"/>
      <c r="KJ97" s="248"/>
      <c r="KK97" s="248"/>
      <c r="KL97" s="248"/>
      <c r="KM97" s="248"/>
      <c r="KN97" s="248"/>
      <c r="KO97" s="248"/>
      <c r="KP97" s="248"/>
      <c r="KQ97" s="248"/>
      <c r="KR97" s="248"/>
      <c r="KS97" s="248"/>
      <c r="KT97" s="248"/>
      <c r="KU97" s="248"/>
      <c r="KV97" s="248"/>
      <c r="KW97" s="248"/>
      <c r="KX97" s="248"/>
      <c r="KY97" s="248"/>
      <c r="KZ97" s="248"/>
      <c r="LA97" s="248"/>
      <c r="LB97" s="248"/>
      <c r="LC97" s="248"/>
      <c r="LD97" s="248"/>
      <c r="LE97" s="248"/>
      <c r="LF97" s="248"/>
      <c r="LG97" s="248"/>
      <c r="LH97" s="248"/>
      <c r="LI97" s="248"/>
      <c r="LJ97" s="248"/>
      <c r="LK97" s="248"/>
      <c r="LL97" s="248"/>
      <c r="LM97" s="248"/>
      <c r="LN97" s="248"/>
      <c r="LO97" s="248"/>
      <c r="LP97" s="248"/>
      <c r="LQ97" s="248"/>
      <c r="LR97" s="248"/>
      <c r="LS97" s="248"/>
      <c r="LT97" s="248"/>
      <c r="LU97" s="248"/>
      <c r="LV97" s="248"/>
      <c r="LW97" s="248"/>
      <c r="LX97" s="248"/>
      <c r="LY97" s="248"/>
      <c r="LZ97" s="248"/>
      <c r="MA97" s="248"/>
      <c r="MB97" s="248"/>
      <c r="MC97" s="248"/>
      <c r="MD97" s="248"/>
      <c r="ME97" s="248"/>
      <c r="MF97" s="248"/>
      <c r="MG97" s="248"/>
      <c r="MH97" s="248"/>
      <c r="MI97" s="248"/>
      <c r="MJ97" s="248"/>
      <c r="MK97" s="248"/>
      <c r="ML97" s="248"/>
      <c r="MM97" s="248"/>
      <c r="MN97" s="248"/>
      <c r="MO97" s="248"/>
      <c r="MP97" s="248"/>
      <c r="MQ97" s="248"/>
      <c r="MR97" s="248"/>
      <c r="MS97" s="248"/>
      <c r="MT97" s="248"/>
      <c r="MU97" s="248"/>
      <c r="MV97" s="248"/>
      <c r="MW97" s="248"/>
      <c r="MX97" s="248"/>
      <c r="MY97" s="248"/>
      <c r="MZ97" s="248"/>
      <c r="NA97" s="248"/>
      <c r="NB97" s="248"/>
      <c r="NC97" s="248"/>
      <c r="ND97" s="248"/>
      <c r="NE97" s="248"/>
      <c r="NF97" s="248"/>
      <c r="NG97" s="248"/>
      <c r="NH97" s="248"/>
      <c r="NI97" s="248"/>
      <c r="NJ97" s="248"/>
      <c r="NK97" s="248"/>
      <c r="NL97" s="248"/>
      <c r="NM97" s="248"/>
      <c r="NN97" s="248"/>
      <c r="NO97" s="248"/>
      <c r="NP97" s="248"/>
      <c r="NQ97" s="248"/>
      <c r="NR97" s="248"/>
      <c r="NS97" s="248"/>
      <c r="NT97" s="248"/>
      <c r="NU97" s="248"/>
      <c r="NV97" s="248"/>
      <c r="NW97" s="248"/>
      <c r="NX97" s="248"/>
      <c r="NY97" s="248"/>
      <c r="NZ97" s="248"/>
      <c r="OA97" s="248"/>
      <c r="OB97" s="248"/>
      <c r="OC97" s="248"/>
      <c r="OD97" s="248"/>
      <c r="OE97" s="248"/>
      <c r="OF97" s="248"/>
      <c r="OG97" s="248"/>
      <c r="OH97" s="248"/>
      <c r="OI97" s="248"/>
      <c r="OJ97" s="248"/>
      <c r="OK97" s="248"/>
      <c r="OL97" s="248"/>
      <c r="OM97" s="248"/>
      <c r="ON97" s="248"/>
      <c r="OO97" s="248"/>
      <c r="OP97" s="248"/>
      <c r="OQ97" s="248"/>
      <c r="OR97" s="248"/>
      <c r="OS97" s="248"/>
      <c r="OT97" s="248"/>
      <c r="OU97" s="248"/>
      <c r="OV97" s="248"/>
      <c r="OW97" s="248"/>
      <c r="OX97" s="248"/>
      <c r="OY97" s="248"/>
      <c r="OZ97" s="248"/>
      <c r="PA97" s="248"/>
      <c r="PB97" s="248"/>
      <c r="PC97" s="248"/>
      <c r="PD97" s="248"/>
      <c r="PE97" s="248"/>
      <c r="PF97" s="248"/>
      <c r="PG97" s="248"/>
      <c r="PH97" s="248"/>
      <c r="PI97" s="248"/>
      <c r="PJ97" s="248"/>
      <c r="PK97" s="248"/>
      <c r="PL97" s="248"/>
      <c r="PM97" s="248"/>
      <c r="PN97" s="248"/>
      <c r="PO97" s="248"/>
      <c r="PP97" s="248"/>
      <c r="PQ97" s="248"/>
      <c r="PR97" s="248"/>
      <c r="PS97" s="248"/>
      <c r="PT97" s="248"/>
      <c r="PU97" s="248"/>
      <c r="PV97" s="248"/>
      <c r="PW97" s="248"/>
      <c r="PX97" s="248"/>
      <c r="PY97" s="248"/>
      <c r="PZ97" s="248"/>
      <c r="QA97" s="248"/>
      <c r="QB97" s="248"/>
      <c r="QC97" s="248"/>
      <c r="QD97" s="248"/>
      <c r="QE97" s="248"/>
      <c r="QF97" s="248"/>
      <c r="QG97" s="248"/>
      <c r="QH97" s="248"/>
      <c r="QI97" s="248"/>
      <c r="QJ97" s="248"/>
      <c r="QK97" s="248"/>
      <c r="QL97" s="248"/>
      <c r="QM97" s="248"/>
      <c r="QN97" s="248"/>
      <c r="QO97" s="248"/>
      <c r="QP97" s="248"/>
      <c r="QQ97" s="248"/>
      <c r="QR97" s="248"/>
      <c r="QS97" s="248"/>
      <c r="QT97" s="248"/>
      <c r="QU97" s="248"/>
      <c r="QV97" s="248"/>
      <c r="QW97" s="248"/>
      <c r="QX97" s="248"/>
      <c r="QY97" s="248"/>
      <c r="QZ97" s="248"/>
      <c r="RA97" s="248"/>
      <c r="RB97" s="248"/>
      <c r="RC97" s="248"/>
      <c r="RD97" s="248"/>
      <c r="RE97" s="248"/>
      <c r="RF97" s="248"/>
      <c r="RG97" s="248"/>
      <c r="RH97" s="248"/>
      <c r="RI97" s="248"/>
      <c r="RJ97" s="248"/>
      <c r="RK97" s="248"/>
      <c r="RL97" s="248"/>
      <c r="RM97" s="248"/>
      <c r="RN97" s="248"/>
      <c r="RO97" s="248"/>
      <c r="RP97" s="248"/>
      <c r="RQ97" s="248"/>
      <c r="RR97" s="248"/>
      <c r="RS97" s="248"/>
      <c r="RT97" s="248"/>
      <c r="RU97" s="248"/>
      <c r="RV97" s="248"/>
      <c r="RW97" s="248"/>
      <c r="RX97" s="248"/>
      <c r="RY97" s="248"/>
      <c r="RZ97" s="248"/>
      <c r="SA97" s="248"/>
      <c r="SB97" s="248"/>
      <c r="SC97" s="248"/>
      <c r="SD97" s="248"/>
      <c r="SE97" s="248"/>
      <c r="SF97" s="248"/>
      <c r="SG97" s="248"/>
      <c r="SH97" s="248"/>
      <c r="SI97" s="248"/>
      <c r="SJ97" s="248"/>
      <c r="SK97" s="248"/>
      <c r="SL97" s="248"/>
      <c r="SM97" s="248"/>
      <c r="SN97" s="248"/>
      <c r="SO97" s="248"/>
      <c r="SP97" s="248"/>
      <c r="SQ97" s="248"/>
      <c r="SR97" s="248"/>
      <c r="SS97" s="248"/>
      <c r="ST97" s="248"/>
      <c r="SU97" s="248"/>
      <c r="SV97" s="248"/>
      <c r="SW97" s="248"/>
      <c r="SX97" s="248"/>
      <c r="SY97" s="248"/>
      <c r="SZ97" s="248"/>
      <c r="TA97" s="248"/>
      <c r="TB97" s="248"/>
      <c r="TC97" s="248"/>
      <c r="TD97" s="248"/>
      <c r="TE97" s="248"/>
      <c r="TF97" s="248"/>
      <c r="TG97" s="248"/>
      <c r="TH97" s="248"/>
      <c r="TI97" s="248"/>
      <c r="TJ97" s="248"/>
    </row>
    <row r="98" spans="1:530" x14ac:dyDescent="0.3">
      <c r="A98" s="152" t="s">
        <v>54</v>
      </c>
      <c r="B98" s="95" t="s">
        <v>55</v>
      </c>
      <c r="C98" s="191">
        <v>77.599999999999994</v>
      </c>
      <c r="D98" s="192">
        <v>78.900000000000006</v>
      </c>
      <c r="E98" s="192">
        <v>75</v>
      </c>
      <c r="F98" s="193">
        <v>100</v>
      </c>
      <c r="G98" s="67">
        <v>4.0999999999999996</v>
      </c>
      <c r="H98" s="67">
        <v>0</v>
      </c>
      <c r="I98" s="67">
        <v>7</v>
      </c>
      <c r="J98" s="67">
        <v>0</v>
      </c>
      <c r="K98" s="191">
        <v>21.3</v>
      </c>
      <c r="L98" s="192">
        <v>21.1</v>
      </c>
      <c r="M98" s="192">
        <v>17.899999999999999</v>
      </c>
      <c r="N98" s="193">
        <v>50</v>
      </c>
      <c r="O98" s="67">
        <v>100</v>
      </c>
      <c r="P98" s="67">
        <v>100</v>
      </c>
      <c r="Q98" s="67">
        <v>100</v>
      </c>
      <c r="R98" s="67">
        <v>100</v>
      </c>
      <c r="S98" s="96">
        <v>100</v>
      </c>
      <c r="T98" s="67">
        <v>100</v>
      </c>
      <c r="U98" s="67">
        <v>100</v>
      </c>
      <c r="V98" s="67">
        <v>100</v>
      </c>
      <c r="W98" s="100" t="s">
        <v>147</v>
      </c>
      <c r="X98" s="104">
        <v>100</v>
      </c>
      <c r="Y98" s="105">
        <v>100</v>
      </c>
      <c r="Z98" s="105">
        <v>100</v>
      </c>
      <c r="AA98" s="105">
        <v>100</v>
      </c>
      <c r="AB98" s="122" t="s">
        <v>147</v>
      </c>
      <c r="AC98" s="104">
        <v>100</v>
      </c>
      <c r="AD98" s="133">
        <v>100</v>
      </c>
      <c r="AE98" s="133">
        <v>100</v>
      </c>
      <c r="AF98" s="133">
        <v>100</v>
      </c>
      <c r="AG98" s="100" t="s">
        <v>147</v>
      </c>
    </row>
    <row r="99" spans="1:530" s="94" customFormat="1" ht="16.2" thickBot="1" x14ac:dyDescent="0.35">
      <c r="A99" s="184" t="s">
        <v>54</v>
      </c>
      <c r="B99" s="112" t="s">
        <v>56</v>
      </c>
      <c r="C99" s="113">
        <v>13.2</v>
      </c>
      <c r="D99" s="114">
        <v>20</v>
      </c>
      <c r="E99" s="114">
        <v>9.5</v>
      </c>
      <c r="F99" s="115">
        <v>0</v>
      </c>
      <c r="G99" s="114">
        <v>0</v>
      </c>
      <c r="H99" s="114">
        <v>0</v>
      </c>
      <c r="I99" s="114">
        <v>0</v>
      </c>
      <c r="J99" s="114">
        <v>0</v>
      </c>
      <c r="K99" s="113">
        <v>0</v>
      </c>
      <c r="L99" s="114">
        <v>0</v>
      </c>
      <c r="M99" s="114">
        <v>0</v>
      </c>
      <c r="N99" s="115">
        <v>0</v>
      </c>
      <c r="O99" s="114">
        <v>83.7</v>
      </c>
      <c r="P99" s="114">
        <v>50</v>
      </c>
      <c r="Q99" s="114">
        <v>0</v>
      </c>
      <c r="R99" s="114">
        <v>0</v>
      </c>
      <c r="S99" s="113">
        <v>91.5</v>
      </c>
      <c r="T99" s="114">
        <v>100</v>
      </c>
      <c r="U99" s="114">
        <v>89.3</v>
      </c>
      <c r="V99" s="114">
        <v>0</v>
      </c>
      <c r="W99" s="119" t="s">
        <v>147</v>
      </c>
      <c r="X99" s="116">
        <v>95.588235294117652</v>
      </c>
      <c r="Y99" s="117">
        <v>100</v>
      </c>
      <c r="Z99" s="118">
        <v>94.73684210526315</v>
      </c>
      <c r="AA99" s="117">
        <v>50</v>
      </c>
      <c r="AB99" s="118" t="s">
        <v>147</v>
      </c>
      <c r="AC99" s="116">
        <v>100</v>
      </c>
      <c r="AD99" s="117">
        <v>100</v>
      </c>
      <c r="AE99" s="118">
        <v>100</v>
      </c>
      <c r="AF99" s="117">
        <v>100</v>
      </c>
      <c r="AG99" s="119" t="s">
        <v>147</v>
      </c>
      <c r="AH99" s="248"/>
      <c r="AI99" s="248"/>
      <c r="AJ99" s="248"/>
      <c r="AK99" s="248"/>
      <c r="AL99" s="248"/>
      <c r="AM99" s="248"/>
      <c r="AN99" s="248"/>
      <c r="AO99" s="248"/>
      <c r="AP99" s="248"/>
      <c r="AQ99" s="248"/>
      <c r="AR99" s="248"/>
      <c r="AS99" s="248"/>
      <c r="AT99" s="248"/>
      <c r="AU99" s="248"/>
      <c r="AV99" s="248"/>
      <c r="AW99" s="248"/>
      <c r="AX99" s="248"/>
      <c r="AY99" s="248"/>
      <c r="AZ99" s="248"/>
      <c r="BA99" s="248"/>
      <c r="BB99" s="248"/>
      <c r="BC99" s="248"/>
      <c r="BD99" s="248"/>
      <c r="BE99" s="248"/>
      <c r="BF99" s="248"/>
      <c r="BG99" s="248"/>
      <c r="BH99" s="248"/>
      <c r="BI99" s="248"/>
      <c r="BJ99" s="248"/>
      <c r="BK99" s="248"/>
      <c r="BL99" s="248"/>
      <c r="BM99" s="248"/>
      <c r="BN99" s="248"/>
      <c r="BO99" s="248"/>
      <c r="BP99" s="248"/>
      <c r="BQ99" s="248"/>
      <c r="BR99" s="248"/>
      <c r="BS99" s="248"/>
      <c r="BT99" s="248"/>
      <c r="BU99" s="248"/>
      <c r="BV99" s="248"/>
      <c r="BW99" s="248"/>
      <c r="BX99" s="248"/>
      <c r="BY99" s="248"/>
      <c r="BZ99" s="248"/>
      <c r="CA99" s="248"/>
      <c r="CB99" s="248"/>
      <c r="CC99" s="248"/>
      <c r="CD99" s="248"/>
      <c r="CE99" s="248"/>
      <c r="CF99" s="248"/>
      <c r="CG99" s="248"/>
      <c r="CH99" s="248"/>
      <c r="CI99" s="248"/>
      <c r="CJ99" s="248"/>
      <c r="CK99" s="248"/>
      <c r="CL99" s="248"/>
      <c r="CM99" s="248"/>
      <c r="CN99" s="248"/>
      <c r="CO99" s="248"/>
      <c r="CP99" s="248"/>
      <c r="CQ99" s="248"/>
      <c r="CR99" s="248"/>
      <c r="CS99" s="248"/>
      <c r="CT99" s="248"/>
      <c r="CU99" s="248"/>
      <c r="CV99" s="248"/>
      <c r="CW99" s="248"/>
      <c r="CX99" s="248"/>
      <c r="CY99" s="248"/>
      <c r="CZ99" s="248"/>
      <c r="DA99" s="248"/>
      <c r="DB99" s="248"/>
      <c r="DC99" s="248"/>
      <c r="DD99" s="248"/>
      <c r="DE99" s="248"/>
      <c r="DF99" s="248"/>
      <c r="DG99" s="248"/>
      <c r="DH99" s="248"/>
      <c r="DI99" s="248"/>
      <c r="DJ99" s="248"/>
      <c r="DK99" s="248"/>
      <c r="DL99" s="248"/>
      <c r="DM99" s="248"/>
      <c r="DN99" s="248"/>
      <c r="DO99" s="248"/>
      <c r="DP99" s="248"/>
      <c r="DQ99" s="248"/>
      <c r="DR99" s="248"/>
      <c r="DS99" s="248"/>
      <c r="DT99" s="248"/>
      <c r="DU99" s="248"/>
      <c r="DV99" s="248"/>
      <c r="DW99" s="248"/>
      <c r="DX99" s="248"/>
      <c r="DY99" s="248"/>
      <c r="DZ99" s="248"/>
      <c r="EA99" s="248"/>
      <c r="EB99" s="248"/>
      <c r="EC99" s="248"/>
      <c r="ED99" s="248"/>
      <c r="EE99" s="248"/>
      <c r="EF99" s="248"/>
      <c r="EG99" s="248"/>
      <c r="EH99" s="248"/>
      <c r="EI99" s="248"/>
      <c r="EJ99" s="248"/>
      <c r="EK99" s="248"/>
      <c r="EL99" s="248"/>
      <c r="EM99" s="248"/>
      <c r="EN99" s="248"/>
      <c r="EO99" s="248"/>
      <c r="EP99" s="248"/>
      <c r="EQ99" s="248"/>
      <c r="ER99" s="248"/>
      <c r="ES99" s="248"/>
      <c r="ET99" s="248"/>
      <c r="EU99" s="248"/>
      <c r="EV99" s="248"/>
      <c r="EW99" s="248"/>
      <c r="EX99" s="248"/>
      <c r="EY99" s="248"/>
      <c r="EZ99" s="248"/>
      <c r="FA99" s="248"/>
      <c r="FB99" s="248"/>
      <c r="FC99" s="248"/>
      <c r="FD99" s="248"/>
      <c r="FE99" s="248"/>
      <c r="FF99" s="248"/>
      <c r="FG99" s="248"/>
      <c r="FH99" s="248"/>
      <c r="FI99" s="248"/>
      <c r="FJ99" s="248"/>
      <c r="FK99" s="248"/>
      <c r="FL99" s="248"/>
      <c r="FM99" s="248"/>
      <c r="FN99" s="248"/>
      <c r="FO99" s="248"/>
      <c r="FP99" s="248"/>
      <c r="FQ99" s="248"/>
      <c r="FR99" s="248"/>
      <c r="FS99" s="248"/>
      <c r="FT99" s="248"/>
      <c r="FU99" s="248"/>
      <c r="FV99" s="248"/>
      <c r="FW99" s="248"/>
      <c r="FX99" s="248"/>
      <c r="FY99" s="248"/>
      <c r="FZ99" s="248"/>
      <c r="GA99" s="248"/>
      <c r="GB99" s="248"/>
      <c r="GC99" s="248"/>
      <c r="GD99" s="248"/>
      <c r="GE99" s="248"/>
      <c r="GF99" s="248"/>
      <c r="GG99" s="248"/>
      <c r="GH99" s="248"/>
      <c r="GI99" s="248"/>
      <c r="GJ99" s="248"/>
      <c r="GK99" s="248"/>
      <c r="GL99" s="248"/>
      <c r="GM99" s="248"/>
      <c r="GN99" s="248"/>
      <c r="GO99" s="248"/>
      <c r="GP99" s="248"/>
      <c r="GQ99" s="248"/>
      <c r="GR99" s="248"/>
      <c r="GS99" s="248"/>
      <c r="GT99" s="248"/>
      <c r="GU99" s="248"/>
      <c r="GV99" s="248"/>
      <c r="GW99" s="248"/>
      <c r="GX99" s="248"/>
      <c r="GY99" s="248"/>
      <c r="GZ99" s="248"/>
      <c r="HA99" s="248"/>
      <c r="HB99" s="248"/>
      <c r="HC99" s="248"/>
      <c r="HD99" s="248"/>
      <c r="HE99" s="248"/>
      <c r="HF99" s="248"/>
      <c r="HG99" s="248"/>
      <c r="HH99" s="248"/>
      <c r="HI99" s="248"/>
      <c r="HJ99" s="248"/>
      <c r="HK99" s="248"/>
      <c r="HL99" s="248"/>
      <c r="HM99" s="248"/>
      <c r="HN99" s="248"/>
      <c r="HO99" s="248"/>
      <c r="HP99" s="248"/>
      <c r="HQ99" s="248"/>
      <c r="HR99" s="248"/>
      <c r="HS99" s="248"/>
      <c r="HT99" s="248"/>
      <c r="HU99" s="248"/>
      <c r="HV99" s="248"/>
      <c r="HW99" s="248"/>
      <c r="HX99" s="248"/>
      <c r="HY99" s="248"/>
      <c r="HZ99" s="248"/>
      <c r="IA99" s="248"/>
      <c r="IB99" s="248"/>
      <c r="IC99" s="248"/>
      <c r="ID99" s="248"/>
      <c r="IE99" s="248"/>
      <c r="IF99" s="248"/>
      <c r="IG99" s="248"/>
      <c r="IH99" s="248"/>
      <c r="II99" s="248"/>
      <c r="IJ99" s="248"/>
      <c r="IK99" s="248"/>
      <c r="IL99" s="248"/>
      <c r="IM99" s="248"/>
      <c r="IN99" s="248"/>
      <c r="IO99" s="248"/>
      <c r="IP99" s="248"/>
      <c r="IQ99" s="248"/>
      <c r="IR99" s="248"/>
      <c r="IS99" s="248"/>
      <c r="IT99" s="248"/>
      <c r="IU99" s="248"/>
      <c r="IV99" s="248"/>
      <c r="IW99" s="248"/>
      <c r="IX99" s="248"/>
      <c r="IY99" s="248"/>
      <c r="IZ99" s="248"/>
      <c r="JA99" s="248"/>
      <c r="JB99" s="248"/>
      <c r="JC99" s="248"/>
      <c r="JD99" s="248"/>
      <c r="JE99" s="248"/>
      <c r="JF99" s="248"/>
      <c r="JG99" s="248"/>
      <c r="JH99" s="248"/>
      <c r="JI99" s="248"/>
      <c r="JJ99" s="248"/>
      <c r="JK99" s="248"/>
      <c r="JL99" s="248"/>
      <c r="JM99" s="248"/>
      <c r="JN99" s="248"/>
      <c r="JO99" s="248"/>
      <c r="JP99" s="248"/>
      <c r="JQ99" s="248"/>
      <c r="JR99" s="248"/>
      <c r="JS99" s="248"/>
      <c r="JT99" s="248"/>
      <c r="JU99" s="248"/>
      <c r="JV99" s="248"/>
      <c r="JW99" s="248"/>
      <c r="JX99" s="248"/>
      <c r="JY99" s="248"/>
      <c r="JZ99" s="248"/>
      <c r="KA99" s="248"/>
      <c r="KB99" s="248"/>
      <c r="KC99" s="248"/>
      <c r="KD99" s="248"/>
      <c r="KE99" s="248"/>
      <c r="KF99" s="248"/>
      <c r="KG99" s="248"/>
      <c r="KH99" s="248"/>
      <c r="KI99" s="248"/>
      <c r="KJ99" s="248"/>
      <c r="KK99" s="248"/>
      <c r="KL99" s="248"/>
      <c r="KM99" s="248"/>
      <c r="KN99" s="248"/>
      <c r="KO99" s="248"/>
      <c r="KP99" s="248"/>
      <c r="KQ99" s="248"/>
      <c r="KR99" s="248"/>
      <c r="KS99" s="248"/>
      <c r="KT99" s="248"/>
      <c r="KU99" s="248"/>
      <c r="KV99" s="248"/>
      <c r="KW99" s="248"/>
      <c r="KX99" s="248"/>
      <c r="KY99" s="248"/>
      <c r="KZ99" s="248"/>
      <c r="LA99" s="248"/>
      <c r="LB99" s="248"/>
      <c r="LC99" s="248"/>
      <c r="LD99" s="248"/>
      <c r="LE99" s="248"/>
      <c r="LF99" s="248"/>
      <c r="LG99" s="248"/>
      <c r="LH99" s="248"/>
      <c r="LI99" s="248"/>
      <c r="LJ99" s="248"/>
      <c r="LK99" s="248"/>
      <c r="LL99" s="248"/>
      <c r="LM99" s="248"/>
      <c r="LN99" s="248"/>
      <c r="LO99" s="248"/>
      <c r="LP99" s="248"/>
      <c r="LQ99" s="248"/>
      <c r="LR99" s="248"/>
      <c r="LS99" s="248"/>
      <c r="LT99" s="248"/>
      <c r="LU99" s="248"/>
      <c r="LV99" s="248"/>
      <c r="LW99" s="248"/>
      <c r="LX99" s="248"/>
      <c r="LY99" s="248"/>
      <c r="LZ99" s="248"/>
      <c r="MA99" s="248"/>
      <c r="MB99" s="248"/>
      <c r="MC99" s="248"/>
      <c r="MD99" s="248"/>
      <c r="ME99" s="248"/>
      <c r="MF99" s="248"/>
      <c r="MG99" s="248"/>
      <c r="MH99" s="248"/>
      <c r="MI99" s="248"/>
      <c r="MJ99" s="248"/>
      <c r="MK99" s="248"/>
      <c r="ML99" s="248"/>
      <c r="MM99" s="248"/>
      <c r="MN99" s="248"/>
      <c r="MO99" s="248"/>
      <c r="MP99" s="248"/>
      <c r="MQ99" s="248"/>
      <c r="MR99" s="248"/>
      <c r="MS99" s="248"/>
      <c r="MT99" s="248"/>
      <c r="MU99" s="248"/>
      <c r="MV99" s="248"/>
      <c r="MW99" s="248"/>
      <c r="MX99" s="248"/>
      <c r="MY99" s="248"/>
      <c r="MZ99" s="248"/>
      <c r="NA99" s="248"/>
      <c r="NB99" s="248"/>
      <c r="NC99" s="248"/>
      <c r="ND99" s="248"/>
      <c r="NE99" s="248"/>
      <c r="NF99" s="248"/>
      <c r="NG99" s="248"/>
      <c r="NH99" s="248"/>
      <c r="NI99" s="248"/>
      <c r="NJ99" s="248"/>
      <c r="NK99" s="248"/>
      <c r="NL99" s="248"/>
      <c r="NM99" s="248"/>
      <c r="NN99" s="248"/>
      <c r="NO99" s="248"/>
      <c r="NP99" s="248"/>
      <c r="NQ99" s="248"/>
      <c r="NR99" s="248"/>
      <c r="NS99" s="248"/>
      <c r="NT99" s="248"/>
      <c r="NU99" s="248"/>
      <c r="NV99" s="248"/>
      <c r="NW99" s="248"/>
      <c r="NX99" s="248"/>
      <c r="NY99" s="248"/>
      <c r="NZ99" s="248"/>
      <c r="OA99" s="248"/>
      <c r="OB99" s="248"/>
      <c r="OC99" s="248"/>
      <c r="OD99" s="248"/>
      <c r="OE99" s="248"/>
      <c r="OF99" s="248"/>
      <c r="OG99" s="248"/>
      <c r="OH99" s="248"/>
      <c r="OI99" s="248"/>
      <c r="OJ99" s="248"/>
      <c r="OK99" s="248"/>
      <c r="OL99" s="248"/>
      <c r="OM99" s="248"/>
      <c r="ON99" s="248"/>
      <c r="OO99" s="248"/>
      <c r="OP99" s="248"/>
      <c r="OQ99" s="248"/>
      <c r="OR99" s="248"/>
      <c r="OS99" s="248"/>
      <c r="OT99" s="248"/>
      <c r="OU99" s="248"/>
      <c r="OV99" s="248"/>
      <c r="OW99" s="248"/>
      <c r="OX99" s="248"/>
      <c r="OY99" s="248"/>
      <c r="OZ99" s="248"/>
      <c r="PA99" s="248"/>
      <c r="PB99" s="248"/>
      <c r="PC99" s="248"/>
      <c r="PD99" s="248"/>
      <c r="PE99" s="248"/>
      <c r="PF99" s="248"/>
      <c r="PG99" s="248"/>
      <c r="PH99" s="248"/>
      <c r="PI99" s="248"/>
      <c r="PJ99" s="248"/>
      <c r="PK99" s="248"/>
      <c r="PL99" s="248"/>
      <c r="PM99" s="248"/>
      <c r="PN99" s="248"/>
      <c r="PO99" s="248"/>
      <c r="PP99" s="248"/>
      <c r="PQ99" s="248"/>
      <c r="PR99" s="248"/>
      <c r="PS99" s="248"/>
      <c r="PT99" s="248"/>
      <c r="PU99" s="248"/>
      <c r="PV99" s="248"/>
      <c r="PW99" s="248"/>
      <c r="PX99" s="248"/>
      <c r="PY99" s="248"/>
      <c r="PZ99" s="248"/>
      <c r="QA99" s="248"/>
      <c r="QB99" s="248"/>
      <c r="QC99" s="248"/>
      <c r="QD99" s="248"/>
      <c r="QE99" s="248"/>
      <c r="QF99" s="248"/>
      <c r="QG99" s="248"/>
      <c r="QH99" s="248"/>
      <c r="QI99" s="248"/>
      <c r="QJ99" s="248"/>
      <c r="QK99" s="248"/>
      <c r="QL99" s="248"/>
      <c r="QM99" s="248"/>
      <c r="QN99" s="248"/>
      <c r="QO99" s="248"/>
      <c r="QP99" s="248"/>
      <c r="QQ99" s="248"/>
      <c r="QR99" s="248"/>
      <c r="QS99" s="248"/>
      <c r="QT99" s="248"/>
      <c r="QU99" s="248"/>
      <c r="QV99" s="248"/>
      <c r="QW99" s="248"/>
      <c r="QX99" s="248"/>
      <c r="QY99" s="248"/>
      <c r="QZ99" s="248"/>
      <c r="RA99" s="248"/>
      <c r="RB99" s="248"/>
      <c r="RC99" s="248"/>
      <c r="RD99" s="248"/>
      <c r="RE99" s="248"/>
      <c r="RF99" s="248"/>
      <c r="RG99" s="248"/>
      <c r="RH99" s="248"/>
      <c r="RI99" s="248"/>
      <c r="RJ99" s="248"/>
      <c r="RK99" s="248"/>
      <c r="RL99" s="248"/>
      <c r="RM99" s="248"/>
      <c r="RN99" s="248"/>
      <c r="RO99" s="248"/>
      <c r="RP99" s="248"/>
      <c r="RQ99" s="248"/>
      <c r="RR99" s="248"/>
      <c r="RS99" s="248"/>
      <c r="RT99" s="248"/>
      <c r="RU99" s="248"/>
      <c r="RV99" s="248"/>
      <c r="RW99" s="248"/>
      <c r="RX99" s="248"/>
      <c r="RY99" s="248"/>
      <c r="RZ99" s="248"/>
      <c r="SA99" s="248"/>
      <c r="SB99" s="248"/>
      <c r="SC99" s="248"/>
      <c r="SD99" s="248"/>
      <c r="SE99" s="248"/>
      <c r="SF99" s="248"/>
      <c r="SG99" s="248"/>
      <c r="SH99" s="248"/>
      <c r="SI99" s="248"/>
      <c r="SJ99" s="248"/>
      <c r="SK99" s="248"/>
      <c r="SL99" s="248"/>
      <c r="SM99" s="248"/>
      <c r="SN99" s="248"/>
      <c r="SO99" s="248"/>
      <c r="SP99" s="248"/>
      <c r="SQ99" s="248"/>
      <c r="SR99" s="248"/>
      <c r="SS99" s="248"/>
      <c r="ST99" s="248"/>
      <c r="SU99" s="248"/>
      <c r="SV99" s="248"/>
      <c r="SW99" s="248"/>
      <c r="SX99" s="248"/>
      <c r="SY99" s="248"/>
      <c r="SZ99" s="248"/>
      <c r="TA99" s="248"/>
      <c r="TB99" s="248"/>
      <c r="TC99" s="248"/>
      <c r="TD99" s="248"/>
      <c r="TE99" s="248"/>
      <c r="TF99" s="248"/>
      <c r="TG99" s="248"/>
      <c r="TH99" s="248"/>
      <c r="TI99" s="248"/>
      <c r="TJ99" s="248"/>
    </row>
  </sheetData>
  <mergeCells count="11">
    <mergeCell ref="AC4:AG4"/>
    <mergeCell ref="X4:AB4"/>
    <mergeCell ref="A1:W1"/>
    <mergeCell ref="K4:N4"/>
    <mergeCell ref="O4:R4"/>
    <mergeCell ref="S4:W4"/>
    <mergeCell ref="C4:F4"/>
    <mergeCell ref="G4:J4"/>
    <mergeCell ref="A4:A5"/>
    <mergeCell ref="B4:B5"/>
    <mergeCell ref="A3:B3"/>
  </mergeCells>
  <pageMargins left="0.7" right="0.7" top="0.75" bottom="0.75" header="0.3" footer="0.3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A6B3-F762-46C9-8EB8-88DAC2830885}">
  <dimension ref="A1:T53"/>
  <sheetViews>
    <sheetView zoomScale="80" zoomScaleNormal="80" workbookViewId="0">
      <pane xSplit="1" ySplit="6" topLeftCell="I7" activePane="bottomRight" state="frozen"/>
      <selection pane="topRight" activeCell="B1" sqref="B1"/>
      <selection pane="bottomLeft" activeCell="A5" sqref="A5"/>
      <selection pane="bottomRight" activeCell="U18" sqref="U18"/>
    </sheetView>
  </sheetViews>
  <sheetFormatPr defaultRowHeight="15.6" x14ac:dyDescent="0.3"/>
  <cols>
    <col min="1" max="1" width="27.5546875" style="128" customWidth="1"/>
    <col min="2" max="4" width="8.88671875" style="103"/>
    <col min="5" max="5" width="10.44140625" style="103" bestFit="1" customWidth="1"/>
    <col min="6" max="15" width="8.88671875" style="103"/>
    <col min="16" max="19" width="8.88671875" style="37"/>
    <col min="20" max="20" width="11.21875" style="37" customWidth="1"/>
    <col min="21" max="16384" width="8.88671875" style="37"/>
  </cols>
  <sheetData>
    <row r="1" spans="1:20" ht="36" customHeight="1" x14ac:dyDescent="0.3">
      <c r="A1" s="38" t="s">
        <v>152</v>
      </c>
    </row>
    <row r="2" spans="1:20" ht="16.8" customHeight="1" x14ac:dyDescent="0.5">
      <c r="A2" s="311" t="s">
        <v>165</v>
      </c>
      <c r="B2" s="311"/>
      <c r="C2" s="205"/>
      <c r="D2" s="205"/>
      <c r="E2" s="205"/>
      <c r="F2" s="205"/>
      <c r="G2" s="205"/>
      <c r="H2" s="205"/>
      <c r="I2" s="205"/>
      <c r="J2" s="205"/>
      <c r="K2" s="192"/>
      <c r="L2" s="192"/>
      <c r="M2" s="192"/>
      <c r="N2" s="192"/>
      <c r="O2" s="192"/>
      <c r="P2" s="36"/>
    </row>
    <row r="3" spans="1:20" ht="17.399999999999999" customHeight="1" thickBot="1" x14ac:dyDescent="0.55000000000000004">
      <c r="A3" s="206" t="s">
        <v>157</v>
      </c>
      <c r="B3" s="201"/>
      <c r="C3" s="205"/>
      <c r="D3" s="205"/>
      <c r="E3" s="205"/>
      <c r="F3" s="205"/>
      <c r="G3" s="205"/>
      <c r="H3" s="205"/>
      <c r="I3" s="205"/>
      <c r="J3" s="205"/>
      <c r="K3" s="192"/>
      <c r="L3" s="192"/>
      <c r="M3" s="192"/>
      <c r="N3" s="192"/>
      <c r="O3" s="192"/>
    </row>
    <row r="4" spans="1:20" ht="14.25" customHeight="1" thickBot="1" x14ac:dyDescent="0.35">
      <c r="A4" s="312" t="s">
        <v>61</v>
      </c>
      <c r="B4" s="300" t="s">
        <v>140</v>
      </c>
      <c r="C4" s="301"/>
      <c r="D4" s="301"/>
      <c r="E4" s="301"/>
      <c r="F4" s="301"/>
      <c r="G4" s="301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2"/>
    </row>
    <row r="5" spans="1:20" ht="15.75" customHeight="1" thickBot="1" x14ac:dyDescent="0.35">
      <c r="A5" s="313"/>
      <c r="B5" s="300">
        <v>2023</v>
      </c>
      <c r="C5" s="301"/>
      <c r="D5" s="301"/>
      <c r="E5" s="301"/>
      <c r="F5" s="300">
        <v>2024</v>
      </c>
      <c r="G5" s="301"/>
      <c r="H5" s="301"/>
      <c r="I5" s="301"/>
      <c r="J5" s="302"/>
      <c r="K5" s="309">
        <v>2025</v>
      </c>
      <c r="L5" s="309"/>
      <c r="M5" s="309"/>
      <c r="N5" s="309"/>
      <c r="O5" s="310"/>
      <c r="P5" s="309">
        <v>2026</v>
      </c>
      <c r="Q5" s="309"/>
      <c r="R5" s="309"/>
      <c r="S5" s="309"/>
      <c r="T5" s="310"/>
    </row>
    <row r="6" spans="1:20" ht="16.2" thickBot="1" x14ac:dyDescent="0.35">
      <c r="A6" s="314"/>
      <c r="B6" s="241" t="s">
        <v>57</v>
      </c>
      <c r="C6" s="242" t="s">
        <v>58</v>
      </c>
      <c r="D6" s="242" t="s">
        <v>59</v>
      </c>
      <c r="E6" s="242" t="s">
        <v>120</v>
      </c>
      <c r="F6" s="241" t="s">
        <v>57</v>
      </c>
      <c r="G6" s="242" t="s">
        <v>58</v>
      </c>
      <c r="H6" s="242" t="s">
        <v>59</v>
      </c>
      <c r="I6" s="242" t="s">
        <v>60</v>
      </c>
      <c r="J6" s="243" t="s">
        <v>120</v>
      </c>
      <c r="K6" s="242" t="s">
        <v>57</v>
      </c>
      <c r="L6" s="242" t="s">
        <v>58</v>
      </c>
      <c r="M6" s="242" t="s">
        <v>59</v>
      </c>
      <c r="N6" s="242" t="s">
        <v>60</v>
      </c>
      <c r="O6" s="243" t="s">
        <v>120</v>
      </c>
      <c r="P6" s="272" t="s">
        <v>57</v>
      </c>
      <c r="Q6" s="272" t="s">
        <v>58</v>
      </c>
      <c r="R6" s="272" t="s">
        <v>59</v>
      </c>
      <c r="S6" s="272" t="s">
        <v>60</v>
      </c>
      <c r="T6" s="273" t="s">
        <v>120</v>
      </c>
    </row>
    <row r="7" spans="1:20" x14ac:dyDescent="0.3">
      <c r="A7" s="55" t="s">
        <v>78</v>
      </c>
      <c r="B7" s="101">
        <v>8.1</v>
      </c>
      <c r="C7" s="86">
        <v>10.6</v>
      </c>
      <c r="D7" s="86">
        <v>5.5</v>
      </c>
      <c r="E7" s="86">
        <v>9.5</v>
      </c>
      <c r="F7" s="101">
        <v>9.4</v>
      </c>
      <c r="G7" s="86">
        <v>11.3</v>
      </c>
      <c r="H7" s="86">
        <v>5.7</v>
      </c>
      <c r="I7" s="86">
        <v>12</v>
      </c>
      <c r="J7" s="87">
        <v>9.6</v>
      </c>
      <c r="K7" s="86">
        <v>9.5</v>
      </c>
      <c r="L7" s="86">
        <v>11.7</v>
      </c>
      <c r="M7" s="86">
        <v>5.8</v>
      </c>
      <c r="N7" s="86">
        <v>12.1</v>
      </c>
      <c r="O7" s="87">
        <v>9.8000000000000007</v>
      </c>
      <c r="P7" s="86">
        <v>8.9</v>
      </c>
      <c r="Q7" s="86">
        <v>11.3</v>
      </c>
      <c r="R7" s="86">
        <v>4.0999999999999996</v>
      </c>
      <c r="S7" s="86">
        <v>11.2</v>
      </c>
      <c r="T7" s="87">
        <v>8.9</v>
      </c>
    </row>
    <row r="8" spans="1:20" ht="31.2" x14ac:dyDescent="0.3">
      <c r="A8" s="55" t="s">
        <v>145</v>
      </c>
      <c r="B8" s="96" t="s">
        <v>64</v>
      </c>
      <c r="C8" s="67">
        <v>10.8</v>
      </c>
      <c r="D8" s="67" t="s">
        <v>66</v>
      </c>
      <c r="E8" s="122">
        <v>10.8</v>
      </c>
      <c r="F8" s="96" t="s">
        <v>64</v>
      </c>
      <c r="G8" s="67">
        <v>7.4</v>
      </c>
      <c r="H8" s="122">
        <v>4.9000000000000004</v>
      </c>
      <c r="I8" s="122">
        <v>12</v>
      </c>
      <c r="J8" s="100">
        <v>11.4</v>
      </c>
      <c r="K8" s="122" t="s">
        <v>64</v>
      </c>
      <c r="L8" s="122">
        <v>4.9385105559360394</v>
      </c>
      <c r="M8" s="122">
        <v>3.8</v>
      </c>
      <c r="N8" s="122">
        <v>12.164578949494503</v>
      </c>
      <c r="O8" s="100">
        <v>7.2</v>
      </c>
      <c r="P8" s="122" t="s">
        <v>64</v>
      </c>
      <c r="Q8" s="122">
        <v>3.3</v>
      </c>
      <c r="R8" s="122">
        <v>1.8</v>
      </c>
      <c r="S8" s="122">
        <v>11.2</v>
      </c>
      <c r="T8" s="100">
        <v>5.4</v>
      </c>
    </row>
    <row r="9" spans="1:20" x14ac:dyDescent="0.3">
      <c r="A9" s="55" t="s">
        <v>146</v>
      </c>
      <c r="B9" s="96">
        <v>5.8</v>
      </c>
      <c r="C9" s="67">
        <v>8.8000000000000007</v>
      </c>
      <c r="D9" s="67" t="s">
        <v>64</v>
      </c>
      <c r="E9" s="122">
        <v>5.9</v>
      </c>
      <c r="F9" s="96">
        <v>11.4</v>
      </c>
      <c r="G9" s="67">
        <v>7.8</v>
      </c>
      <c r="H9" s="122" t="s">
        <v>64</v>
      </c>
      <c r="I9" s="122">
        <v>27.1</v>
      </c>
      <c r="J9" s="100">
        <v>8</v>
      </c>
      <c r="K9" s="122">
        <v>11.346362649294246</v>
      </c>
      <c r="L9" s="122">
        <v>10.117634918997007</v>
      </c>
      <c r="M9" s="122" t="s">
        <v>64</v>
      </c>
      <c r="N9" s="122">
        <v>1.7094017094017091</v>
      </c>
      <c r="O9" s="100">
        <v>9.6999999999999993</v>
      </c>
      <c r="P9" s="122">
        <v>12.7</v>
      </c>
      <c r="Q9" s="122">
        <v>7.2</v>
      </c>
      <c r="R9" s="122" t="s">
        <v>64</v>
      </c>
      <c r="S9" s="122" t="s">
        <v>66</v>
      </c>
      <c r="T9" s="100">
        <v>9.9</v>
      </c>
    </row>
    <row r="10" spans="1:20" ht="31.2" x14ac:dyDescent="0.3">
      <c r="A10" s="55" t="s">
        <v>153</v>
      </c>
      <c r="B10" s="52">
        <v>7.9</v>
      </c>
      <c r="C10" s="122">
        <f>AVERAGE(C11:C52)</f>
        <v>9.7317363119806135</v>
      </c>
      <c r="D10" s="122">
        <f>AVERAGE(D11:D52)</f>
        <v>6.7125000000000012</v>
      </c>
      <c r="E10" s="122">
        <f>AVERAGE(E11:E52)</f>
        <v>8.1244653289026232</v>
      </c>
      <c r="F10" s="52">
        <v>8.1</v>
      </c>
      <c r="G10" s="122">
        <f>AVERAGE(G11:G52)</f>
        <v>10.192021060520403</v>
      </c>
      <c r="H10" s="122">
        <f>AVERAGE(H11:H52)</f>
        <v>6.6510561273758322</v>
      </c>
      <c r="I10" s="67" t="s">
        <v>64</v>
      </c>
      <c r="J10" s="100">
        <v>10.3</v>
      </c>
      <c r="K10" s="122">
        <v>8.5</v>
      </c>
      <c r="L10" s="122">
        <f>AVERAGE(L11:L52)</f>
        <v>9.7759296554173183</v>
      </c>
      <c r="M10" s="122">
        <f>AVERAGE(M11:M52)</f>
        <v>6.1937467887951829</v>
      </c>
      <c r="N10" s="67" t="s">
        <v>64</v>
      </c>
      <c r="O10" s="100">
        <f>AVERAGE(O11:O52)</f>
        <v>8.1754888484034733</v>
      </c>
      <c r="P10" s="122">
        <v>8.9</v>
      </c>
      <c r="Q10" s="122">
        <v>11.5</v>
      </c>
      <c r="R10" s="122">
        <v>4.3</v>
      </c>
      <c r="S10" s="192" t="s">
        <v>64</v>
      </c>
      <c r="T10" s="100">
        <v>8.1999999999999993</v>
      </c>
    </row>
    <row r="11" spans="1:20" x14ac:dyDescent="0.3">
      <c r="A11" s="55" t="s">
        <v>13</v>
      </c>
      <c r="B11" s="96">
        <v>12.6</v>
      </c>
      <c r="C11" s="67">
        <v>8.9</v>
      </c>
      <c r="D11" s="67">
        <v>9.5</v>
      </c>
      <c r="E11" s="122">
        <f t="shared" ref="E11:E52" si="0">AVERAGE(B11:D11)</f>
        <v>10.333333333333334</v>
      </c>
      <c r="F11" s="96">
        <v>8.5</v>
      </c>
      <c r="G11" s="67">
        <v>8.6</v>
      </c>
      <c r="H11" s="122">
        <v>5.4</v>
      </c>
      <c r="I11" s="67" t="s">
        <v>64</v>
      </c>
      <c r="J11" s="100">
        <f>AVERAGE(F11:H11)</f>
        <v>7.5</v>
      </c>
      <c r="K11" s="122">
        <v>7.0884773662551437</v>
      </c>
      <c r="L11" s="122">
        <v>6.5784080662349362</v>
      </c>
      <c r="M11" s="122">
        <v>6.3224446786090613</v>
      </c>
      <c r="N11" s="67" t="s">
        <v>64</v>
      </c>
      <c r="O11" s="100">
        <f>AVERAGE(K11:N11)</f>
        <v>6.6631100370330474</v>
      </c>
      <c r="P11" s="122">
        <v>6.5</v>
      </c>
      <c r="Q11" s="122">
        <v>4.0999999999999996</v>
      </c>
      <c r="R11" s="122">
        <v>1.7</v>
      </c>
      <c r="S11" s="192" t="s">
        <v>64</v>
      </c>
      <c r="T11" s="100">
        <v>4.3560606060606055</v>
      </c>
    </row>
    <row r="12" spans="1:20" x14ac:dyDescent="0.3">
      <c r="A12" s="55" t="s">
        <v>18</v>
      </c>
      <c r="B12" s="96">
        <v>8.4</v>
      </c>
      <c r="C12" s="49">
        <v>12.4</v>
      </c>
      <c r="D12" s="51">
        <v>8.5</v>
      </c>
      <c r="E12" s="122">
        <f>AVERAGE(B12:D12)</f>
        <v>9.7666666666666675</v>
      </c>
      <c r="F12" s="96">
        <v>8.5</v>
      </c>
      <c r="G12" s="49">
        <v>8.6</v>
      </c>
      <c r="H12" s="122">
        <v>9.6</v>
      </c>
      <c r="I12" s="67" t="s">
        <v>64</v>
      </c>
      <c r="J12" s="100">
        <f>AVERAGE(F12:H12)</f>
        <v>8.9</v>
      </c>
      <c r="K12" s="122">
        <v>8.254290876242095</v>
      </c>
      <c r="L12" s="122">
        <v>11.808594152167201</v>
      </c>
      <c r="M12" s="122">
        <v>14.3</v>
      </c>
      <c r="N12" s="67" t="s">
        <v>64</v>
      </c>
      <c r="O12" s="100">
        <f>AVERAGE(K12:N12)</f>
        <v>11.454295009469766</v>
      </c>
      <c r="P12" s="122">
        <v>7.9</v>
      </c>
      <c r="Q12" s="122">
        <v>11.4</v>
      </c>
      <c r="R12" s="122">
        <v>6.9</v>
      </c>
      <c r="S12" s="192" t="s">
        <v>64</v>
      </c>
      <c r="T12" s="100">
        <v>8.6786337480474565</v>
      </c>
    </row>
    <row r="13" spans="1:20" x14ac:dyDescent="0.3">
      <c r="A13" s="55" t="s">
        <v>14</v>
      </c>
      <c r="B13" s="96">
        <v>5.8</v>
      </c>
      <c r="C13" s="67">
        <v>6.8</v>
      </c>
      <c r="D13" s="51">
        <v>0.7</v>
      </c>
      <c r="E13" s="122">
        <f t="shared" si="0"/>
        <v>4.4333333333333327</v>
      </c>
      <c r="F13" s="96">
        <v>6</v>
      </c>
      <c r="G13" s="67">
        <v>8</v>
      </c>
      <c r="H13" s="122">
        <v>0.8</v>
      </c>
      <c r="I13" s="67" t="s">
        <v>64</v>
      </c>
      <c r="J13" s="100">
        <f>AVERAGE(F13:H13)</f>
        <v>4.9333333333333336</v>
      </c>
      <c r="K13" s="122">
        <v>8.8204456094364367</v>
      </c>
      <c r="L13" s="122">
        <v>3.094777562862669</v>
      </c>
      <c r="M13" s="122">
        <v>10.48951048951049</v>
      </c>
      <c r="N13" s="67" t="s">
        <v>64</v>
      </c>
      <c r="O13" s="100">
        <f t="shared" ref="O13:O52" si="1">AVERAGE(K13:N13)</f>
        <v>7.4682445539365316</v>
      </c>
      <c r="P13" s="122">
        <v>7</v>
      </c>
      <c r="Q13" s="122">
        <v>5.4</v>
      </c>
      <c r="R13" s="122">
        <v>0.9</v>
      </c>
      <c r="S13" s="192" t="s">
        <v>64</v>
      </c>
      <c r="T13" s="100">
        <v>4.0308747855917675</v>
      </c>
    </row>
    <row r="14" spans="1:20" x14ac:dyDescent="0.3">
      <c r="A14" s="55" t="s">
        <v>15</v>
      </c>
      <c r="B14" s="96">
        <v>7.9</v>
      </c>
      <c r="C14" s="67">
        <v>6.8</v>
      </c>
      <c r="D14" s="51">
        <v>2.7</v>
      </c>
      <c r="E14" s="122">
        <f t="shared" si="0"/>
        <v>5.8</v>
      </c>
      <c r="F14" s="96">
        <v>7.6</v>
      </c>
      <c r="G14" s="49">
        <v>7.6</v>
      </c>
      <c r="H14" s="122">
        <v>1</v>
      </c>
      <c r="I14" s="67" t="s">
        <v>64</v>
      </c>
      <c r="J14" s="100">
        <f t="shared" ref="J14:J52" si="2">AVERAGE(F14:H14)</f>
        <v>5.3999999999999995</v>
      </c>
      <c r="K14" s="122">
        <v>5.8249158249158253</v>
      </c>
      <c r="L14" s="122">
        <v>8.6073500967117997</v>
      </c>
      <c r="M14" s="122">
        <v>8.1585081585081589</v>
      </c>
      <c r="N14" s="67" t="s">
        <v>64</v>
      </c>
      <c r="O14" s="100">
        <f t="shared" si="1"/>
        <v>7.5302580267119277</v>
      </c>
      <c r="P14" s="122">
        <v>6.9</v>
      </c>
      <c r="Q14" s="122">
        <v>6.8</v>
      </c>
      <c r="R14" s="122">
        <v>4</v>
      </c>
      <c r="S14" s="192" t="s">
        <v>64</v>
      </c>
      <c r="T14" s="100">
        <v>5.0816696914700552</v>
      </c>
    </row>
    <row r="15" spans="1:20" x14ac:dyDescent="0.3">
      <c r="A15" s="55" t="s">
        <v>16</v>
      </c>
      <c r="B15" s="96">
        <v>9.5</v>
      </c>
      <c r="C15" s="49">
        <v>10.3</v>
      </c>
      <c r="D15" s="51">
        <v>7.8</v>
      </c>
      <c r="E15" s="122">
        <f t="shared" si="0"/>
        <v>9.2000000000000011</v>
      </c>
      <c r="F15" s="96">
        <v>9.3000000000000007</v>
      </c>
      <c r="G15" s="49">
        <v>10.1</v>
      </c>
      <c r="H15" s="122">
        <v>7</v>
      </c>
      <c r="I15" s="67" t="s">
        <v>64</v>
      </c>
      <c r="J15" s="100">
        <f t="shared" si="2"/>
        <v>8.7999999999999989</v>
      </c>
      <c r="K15" s="122">
        <v>11.361361361361364</v>
      </c>
      <c r="L15" s="122">
        <v>10.522959183673471</v>
      </c>
      <c r="M15" s="122">
        <v>4.9773755656108598</v>
      </c>
      <c r="N15" s="67" t="s">
        <v>64</v>
      </c>
      <c r="O15" s="100">
        <f t="shared" si="1"/>
        <v>8.9538987035485658</v>
      </c>
      <c r="P15" s="122">
        <v>8.3000000000000007</v>
      </c>
      <c r="Q15" s="122">
        <v>9.3000000000000007</v>
      </c>
      <c r="R15" s="122">
        <v>13</v>
      </c>
      <c r="S15" s="192" t="s">
        <v>64</v>
      </c>
      <c r="T15" s="100">
        <v>8.7009042589908194</v>
      </c>
    </row>
    <row r="16" spans="1:20" ht="16.2" customHeight="1" x14ac:dyDescent="0.3">
      <c r="A16" s="55" t="s">
        <v>17</v>
      </c>
      <c r="B16" s="96">
        <v>7.2</v>
      </c>
      <c r="C16" s="49">
        <v>10</v>
      </c>
      <c r="D16" s="51">
        <v>8.4</v>
      </c>
      <c r="E16" s="122">
        <f t="shared" si="0"/>
        <v>8.5333333333333332</v>
      </c>
      <c r="F16" s="96">
        <v>8</v>
      </c>
      <c r="G16" s="49">
        <v>11</v>
      </c>
      <c r="H16" s="122">
        <v>7.4</v>
      </c>
      <c r="I16" s="67" t="s">
        <v>64</v>
      </c>
      <c r="J16" s="100">
        <f t="shared" si="2"/>
        <v>8.7999999999999989</v>
      </c>
      <c r="K16" s="122">
        <v>12.185891613684527</v>
      </c>
      <c r="L16" s="122">
        <v>9.770575490457956</v>
      </c>
      <c r="M16" s="122">
        <v>8.4227345354941789</v>
      </c>
      <c r="N16" s="67" t="s">
        <v>64</v>
      </c>
      <c r="O16" s="100">
        <f t="shared" si="1"/>
        <v>10.126400546545554</v>
      </c>
      <c r="P16" s="122">
        <v>7.3</v>
      </c>
      <c r="Q16" s="122">
        <v>9.6</v>
      </c>
      <c r="R16" s="122">
        <v>7.6</v>
      </c>
      <c r="S16" s="192" t="s">
        <v>64</v>
      </c>
      <c r="T16" s="100">
        <v>8.2299079493843053</v>
      </c>
    </row>
    <row r="17" spans="1:20" x14ac:dyDescent="0.3">
      <c r="A17" s="55" t="s">
        <v>19</v>
      </c>
      <c r="B17" s="96">
        <v>8.5</v>
      </c>
      <c r="C17" s="49">
        <v>10.9</v>
      </c>
      <c r="D17" s="51">
        <v>4.3</v>
      </c>
      <c r="E17" s="122">
        <f t="shared" si="0"/>
        <v>7.8999999999999995</v>
      </c>
      <c r="F17" s="96">
        <v>8.1</v>
      </c>
      <c r="G17" s="122">
        <v>13.652849740932645</v>
      </c>
      <c r="H17" s="122">
        <v>8.1</v>
      </c>
      <c r="I17" s="67" t="s">
        <v>64</v>
      </c>
      <c r="J17" s="100">
        <f t="shared" si="2"/>
        <v>9.9509499136442159</v>
      </c>
      <c r="K17" s="122">
        <v>7.2966988727858295</v>
      </c>
      <c r="L17" s="122">
        <v>10.273724281700353</v>
      </c>
      <c r="M17" s="122">
        <v>7.0267760408605486</v>
      </c>
      <c r="N17" s="67" t="s">
        <v>64</v>
      </c>
      <c r="O17" s="100">
        <f t="shared" si="1"/>
        <v>8.1990663984489114</v>
      </c>
      <c r="P17" s="122">
        <v>6.5</v>
      </c>
      <c r="Q17" s="122">
        <v>9.1999999999999993</v>
      </c>
      <c r="R17" s="122">
        <v>5.2</v>
      </c>
      <c r="S17" s="192" t="s">
        <v>64</v>
      </c>
      <c r="T17" s="100">
        <v>6.2830655729748095</v>
      </c>
    </row>
    <row r="18" spans="1:20" x14ac:dyDescent="0.3">
      <c r="A18" s="55" t="s">
        <v>20</v>
      </c>
      <c r="B18" s="96">
        <v>8.8000000000000007</v>
      </c>
      <c r="C18" s="49">
        <v>10.4</v>
      </c>
      <c r="D18" s="51">
        <v>5</v>
      </c>
      <c r="E18" s="122">
        <f t="shared" si="0"/>
        <v>8.0666666666666682</v>
      </c>
      <c r="F18" s="96">
        <v>9.3000000000000007</v>
      </c>
      <c r="G18" s="122">
        <v>13.267664772245313</v>
      </c>
      <c r="H18" s="122">
        <v>3.6257957376141712</v>
      </c>
      <c r="I18" s="67" t="s">
        <v>64</v>
      </c>
      <c r="J18" s="100">
        <f t="shared" si="2"/>
        <v>8.731153503286496</v>
      </c>
      <c r="K18" s="122">
        <v>10.004597263835386</v>
      </c>
      <c r="L18" s="122">
        <v>12.290377826710005</v>
      </c>
      <c r="M18" s="122">
        <v>3.1835491241431839</v>
      </c>
      <c r="N18" s="67" t="s">
        <v>64</v>
      </c>
      <c r="O18" s="100">
        <f t="shared" si="1"/>
        <v>8.4928414048961915</v>
      </c>
      <c r="P18" s="122">
        <v>8.9</v>
      </c>
      <c r="Q18" s="122">
        <v>11.8</v>
      </c>
      <c r="R18" s="122">
        <v>2.1</v>
      </c>
      <c r="S18" s="192" t="s">
        <v>64</v>
      </c>
      <c r="T18" s="100">
        <v>8.9936315947178951</v>
      </c>
    </row>
    <row r="19" spans="1:20" x14ac:dyDescent="0.3">
      <c r="A19" s="55" t="s">
        <v>21</v>
      </c>
      <c r="B19" s="96">
        <v>7.8</v>
      </c>
      <c r="C19" s="122">
        <v>11.490728573514382</v>
      </c>
      <c r="D19" s="51">
        <v>10</v>
      </c>
      <c r="E19" s="122">
        <f t="shared" si="0"/>
        <v>9.7635761911714614</v>
      </c>
      <c r="F19" s="96">
        <v>8.1999999999999993</v>
      </c>
      <c r="G19" s="122">
        <v>10.251564129301357</v>
      </c>
      <c r="H19" s="122">
        <v>8.8235294117647047</v>
      </c>
      <c r="I19" s="67" t="s">
        <v>64</v>
      </c>
      <c r="J19" s="100">
        <f t="shared" si="2"/>
        <v>9.0916978470220204</v>
      </c>
      <c r="K19" s="122">
        <v>7.4168076706147774</v>
      </c>
      <c r="L19" s="122">
        <v>8.6978065539112048</v>
      </c>
      <c r="M19" s="122">
        <v>5.6410256410256396</v>
      </c>
      <c r="N19" s="67" t="s">
        <v>64</v>
      </c>
      <c r="O19" s="100">
        <f t="shared" si="1"/>
        <v>7.251879955183874</v>
      </c>
      <c r="P19" s="122">
        <v>7.3</v>
      </c>
      <c r="Q19" s="122">
        <v>8.6999999999999993</v>
      </c>
      <c r="R19" s="122">
        <v>7.4</v>
      </c>
      <c r="S19" s="192" t="s">
        <v>64</v>
      </c>
      <c r="T19" s="100">
        <v>7.5188197236750618</v>
      </c>
    </row>
    <row r="20" spans="1:20" x14ac:dyDescent="0.3">
      <c r="A20" s="55" t="s">
        <v>22</v>
      </c>
      <c r="B20" s="96">
        <v>10.6</v>
      </c>
      <c r="C20" s="122">
        <v>14.497668927706748</v>
      </c>
      <c r="D20" s="51">
        <v>12.9</v>
      </c>
      <c r="E20" s="122">
        <f t="shared" si="0"/>
        <v>12.665889642568915</v>
      </c>
      <c r="F20" s="96">
        <v>12.1</v>
      </c>
      <c r="G20" s="122">
        <v>15.542803970223325</v>
      </c>
      <c r="H20" s="122">
        <v>18.589743589743588</v>
      </c>
      <c r="I20" s="67" t="s">
        <v>64</v>
      </c>
      <c r="J20" s="100">
        <f t="shared" si="2"/>
        <v>15.410849186655639</v>
      </c>
      <c r="K20" s="122">
        <v>11.713348473378751</v>
      </c>
      <c r="L20" s="122">
        <v>15.425846319183234</v>
      </c>
      <c r="M20" s="122">
        <v>5.9885850583525002</v>
      </c>
      <c r="N20" s="67" t="s">
        <v>64</v>
      </c>
      <c r="O20" s="100">
        <f t="shared" si="1"/>
        <v>11.042593283638162</v>
      </c>
      <c r="P20" s="122">
        <v>11.3</v>
      </c>
      <c r="Q20" s="122">
        <v>15.1</v>
      </c>
      <c r="R20" s="122">
        <v>4.4000000000000004</v>
      </c>
      <c r="S20" s="192" t="s">
        <v>64</v>
      </c>
      <c r="T20" s="100">
        <v>11.009431830203015</v>
      </c>
    </row>
    <row r="21" spans="1:20" x14ac:dyDescent="0.3">
      <c r="A21" s="55" t="s">
        <v>23</v>
      </c>
      <c r="B21" s="96">
        <v>7.9</v>
      </c>
      <c r="C21" s="122">
        <v>10.564353946706891</v>
      </c>
      <c r="D21" s="51">
        <v>8.1</v>
      </c>
      <c r="E21" s="122">
        <f t="shared" si="0"/>
        <v>8.8547846489022977</v>
      </c>
      <c r="F21" s="96">
        <v>7.1</v>
      </c>
      <c r="G21" s="122">
        <v>13.820905763952425</v>
      </c>
      <c r="H21" s="122">
        <v>9.0494791666666661</v>
      </c>
      <c r="I21" s="67" t="s">
        <v>64</v>
      </c>
      <c r="J21" s="100">
        <f t="shared" si="2"/>
        <v>9.990128310206364</v>
      </c>
      <c r="K21" s="122">
        <v>8.4911331529906811</v>
      </c>
      <c r="L21" s="122">
        <v>13.803692262430127</v>
      </c>
      <c r="M21" s="122">
        <v>2.7914614121510675</v>
      </c>
      <c r="N21" s="67" t="s">
        <v>64</v>
      </c>
      <c r="O21" s="100">
        <f t="shared" si="1"/>
        <v>8.3620956091906269</v>
      </c>
      <c r="P21" s="122">
        <v>7.7</v>
      </c>
      <c r="Q21" s="122">
        <v>12</v>
      </c>
      <c r="R21" s="122">
        <v>3.3</v>
      </c>
      <c r="S21" s="192" t="s">
        <v>64</v>
      </c>
      <c r="T21" s="100">
        <v>9.3857700850118704</v>
      </c>
    </row>
    <row r="22" spans="1:20" x14ac:dyDescent="0.3">
      <c r="A22" s="55" t="s">
        <v>24</v>
      </c>
      <c r="B22" s="96">
        <v>9.8000000000000007</v>
      </c>
      <c r="C22" s="122">
        <v>9.0768799102132434</v>
      </c>
      <c r="D22" s="51">
        <v>5.5</v>
      </c>
      <c r="E22" s="122">
        <f t="shared" si="0"/>
        <v>8.1256266367377474</v>
      </c>
      <c r="F22" s="96">
        <v>6.4</v>
      </c>
      <c r="G22" s="122">
        <v>9.9321705426356584</v>
      </c>
      <c r="H22" s="122">
        <v>3.0512820512820515</v>
      </c>
      <c r="I22" s="67" t="s">
        <v>64</v>
      </c>
      <c r="J22" s="100">
        <f t="shared" si="2"/>
        <v>6.4611508646392366</v>
      </c>
      <c r="K22" s="122">
        <v>8.9473684210526301</v>
      </c>
      <c r="L22" s="122">
        <v>12.664690382081682</v>
      </c>
      <c r="M22" s="122">
        <v>1.2820512820512819</v>
      </c>
      <c r="N22" s="67" t="s">
        <v>64</v>
      </c>
      <c r="O22" s="100">
        <f t="shared" si="1"/>
        <v>7.6313700283951968</v>
      </c>
      <c r="P22" s="122">
        <v>8.1999999999999993</v>
      </c>
      <c r="Q22" s="122">
        <v>10.9</v>
      </c>
      <c r="R22" s="122">
        <v>1.8</v>
      </c>
      <c r="S22" s="192" t="s">
        <v>64</v>
      </c>
      <c r="T22" s="100">
        <v>7.2151647479158392</v>
      </c>
    </row>
    <row r="23" spans="1:20" x14ac:dyDescent="0.3">
      <c r="A23" s="55" t="s">
        <v>25</v>
      </c>
      <c r="B23" s="96">
        <v>6.6</v>
      </c>
      <c r="C23" s="122">
        <v>8.0081626425601726</v>
      </c>
      <c r="D23" s="51">
        <v>13.5</v>
      </c>
      <c r="E23" s="122">
        <f t="shared" si="0"/>
        <v>9.3693875475200574</v>
      </c>
      <c r="F23" s="96">
        <v>8.4</v>
      </c>
      <c r="G23" s="122">
        <v>9.0529160382101548</v>
      </c>
      <c r="H23" s="122">
        <v>7.2681704260651641</v>
      </c>
      <c r="I23" s="67" t="s">
        <v>64</v>
      </c>
      <c r="J23" s="100">
        <f t="shared" si="2"/>
        <v>8.24036215475844</v>
      </c>
      <c r="K23" s="122">
        <v>8.016994550660387</v>
      </c>
      <c r="L23" s="122">
        <v>6.3866697766633651</v>
      </c>
      <c r="M23" s="122">
        <v>7.2927072927072922</v>
      </c>
      <c r="N23" s="67" t="s">
        <v>64</v>
      </c>
      <c r="O23" s="100">
        <f t="shared" si="1"/>
        <v>7.2321238733436815</v>
      </c>
      <c r="P23" s="122">
        <v>9.5</v>
      </c>
      <c r="Q23" s="122">
        <v>8.9</v>
      </c>
      <c r="R23" s="122">
        <v>3.3</v>
      </c>
      <c r="S23" s="192" t="s">
        <v>64</v>
      </c>
      <c r="T23" s="100">
        <v>7.685048256537983</v>
      </c>
    </row>
    <row r="24" spans="1:20" x14ac:dyDescent="0.3">
      <c r="A24" s="55" t="s">
        <v>26</v>
      </c>
      <c r="B24" s="96">
        <v>6</v>
      </c>
      <c r="C24" s="122">
        <v>12.513832809929717</v>
      </c>
      <c r="D24" s="51">
        <v>4.5999999999999996</v>
      </c>
      <c r="E24" s="122">
        <f t="shared" si="0"/>
        <v>7.7046109366432391</v>
      </c>
      <c r="F24" s="96">
        <v>7.1</v>
      </c>
      <c r="G24" s="122">
        <v>13.138303894927537</v>
      </c>
      <c r="H24" s="122">
        <v>4.210275927687916</v>
      </c>
      <c r="I24" s="67" t="s">
        <v>64</v>
      </c>
      <c r="J24" s="100">
        <f t="shared" si="2"/>
        <v>8.1495266075384851</v>
      </c>
      <c r="K24" s="122">
        <v>7.0760693843666704</v>
      </c>
      <c r="L24" s="122">
        <v>10.896173474789826</v>
      </c>
      <c r="M24" s="122">
        <v>3.8775766716943187</v>
      </c>
      <c r="N24" s="67" t="s">
        <v>64</v>
      </c>
      <c r="O24" s="100">
        <f t="shared" si="1"/>
        <v>7.2832731769502708</v>
      </c>
      <c r="P24" s="122">
        <v>5.5</v>
      </c>
      <c r="Q24" s="122">
        <v>11.1</v>
      </c>
      <c r="R24" s="122">
        <v>3.4</v>
      </c>
      <c r="S24" s="192" t="s">
        <v>64</v>
      </c>
      <c r="T24" s="100">
        <v>7.1997345719973458</v>
      </c>
    </row>
    <row r="25" spans="1:20" x14ac:dyDescent="0.3">
      <c r="A25" s="55" t="s">
        <v>27</v>
      </c>
      <c r="B25" s="96">
        <v>5.8</v>
      </c>
      <c r="C25" s="122">
        <v>10.969752707950132</v>
      </c>
      <c r="D25" s="51">
        <v>6.9</v>
      </c>
      <c r="E25" s="122">
        <f t="shared" si="0"/>
        <v>7.8899175693167107</v>
      </c>
      <c r="F25" s="96">
        <v>6.3</v>
      </c>
      <c r="G25" s="122">
        <v>11.688651591289783</v>
      </c>
      <c r="H25" s="122">
        <v>5.7106598984771564</v>
      </c>
      <c r="I25" s="67" t="s">
        <v>64</v>
      </c>
      <c r="J25" s="100">
        <f t="shared" si="2"/>
        <v>7.8997704965889808</v>
      </c>
      <c r="K25" s="122">
        <v>5.5820220393628803</v>
      </c>
      <c r="L25" s="122">
        <v>10.669673837612768</v>
      </c>
      <c r="M25" s="122">
        <v>9.1965811965811959</v>
      </c>
      <c r="N25" s="67" t="s">
        <v>64</v>
      </c>
      <c r="O25" s="100">
        <f t="shared" si="1"/>
        <v>8.4827590245189484</v>
      </c>
      <c r="P25" s="122">
        <v>4.8</v>
      </c>
      <c r="Q25" s="122">
        <v>9.1999999999999993</v>
      </c>
      <c r="R25" s="122">
        <v>2.4</v>
      </c>
      <c r="S25" s="192" t="s">
        <v>64</v>
      </c>
      <c r="T25" s="100">
        <v>6.694141618796551</v>
      </c>
    </row>
    <row r="26" spans="1:20" x14ac:dyDescent="0.3">
      <c r="A26" s="55" t="s">
        <v>28</v>
      </c>
      <c r="B26" s="96">
        <v>10.8</v>
      </c>
      <c r="C26" s="122">
        <v>9.7425294146605612</v>
      </c>
      <c r="D26" s="51">
        <v>3.9</v>
      </c>
      <c r="E26" s="122">
        <f t="shared" si="0"/>
        <v>8.1475098048868535</v>
      </c>
      <c r="F26" s="96">
        <v>10.9</v>
      </c>
      <c r="G26" s="122">
        <v>11.912202380952385</v>
      </c>
      <c r="H26" s="122">
        <v>4.4991134751773041</v>
      </c>
      <c r="I26" s="67" t="s">
        <v>64</v>
      </c>
      <c r="J26" s="100">
        <f t="shared" si="2"/>
        <v>9.1037719520432301</v>
      </c>
      <c r="K26" s="122">
        <v>10.822798846750946</v>
      </c>
      <c r="L26" s="122">
        <v>10.672939440062727</v>
      </c>
      <c r="M26" s="122">
        <v>4.6993006993006992</v>
      </c>
      <c r="N26" s="67" t="s">
        <v>64</v>
      </c>
      <c r="O26" s="100">
        <f t="shared" si="1"/>
        <v>8.7316796620381236</v>
      </c>
      <c r="P26" s="122">
        <v>8.4</v>
      </c>
      <c r="Q26" s="122">
        <v>7.9</v>
      </c>
      <c r="R26" s="122">
        <v>2.1</v>
      </c>
      <c r="S26" s="192" t="s">
        <v>64</v>
      </c>
      <c r="T26" s="100">
        <v>6.0220696148201487</v>
      </c>
    </row>
    <row r="27" spans="1:20" x14ac:dyDescent="0.3">
      <c r="A27" s="55" t="s">
        <v>29</v>
      </c>
      <c r="B27" s="96">
        <v>6.4</v>
      </c>
      <c r="C27" s="122">
        <v>7.5213675213675195</v>
      </c>
      <c r="D27" s="51">
        <v>7.8</v>
      </c>
      <c r="E27" s="122">
        <f t="shared" si="0"/>
        <v>7.2404558404558399</v>
      </c>
      <c r="F27" s="96">
        <v>6.4</v>
      </c>
      <c r="G27" s="122">
        <v>10.134287148594375</v>
      </c>
      <c r="H27" s="122">
        <v>5.7621671258034892</v>
      </c>
      <c r="I27" s="67" t="s">
        <v>64</v>
      </c>
      <c r="J27" s="100">
        <f t="shared" si="2"/>
        <v>7.4321514247992875</v>
      </c>
      <c r="K27" s="122">
        <v>7.1859903381642516</v>
      </c>
      <c r="L27" s="122">
        <v>10.080439223697651</v>
      </c>
      <c r="M27" s="122">
        <v>5.5840455840455849</v>
      </c>
      <c r="N27" s="67" t="s">
        <v>64</v>
      </c>
      <c r="O27" s="100">
        <f t="shared" si="1"/>
        <v>7.6168250486358291</v>
      </c>
      <c r="P27" s="122">
        <v>5.7</v>
      </c>
      <c r="Q27" s="122">
        <v>8.1</v>
      </c>
      <c r="R27" s="122">
        <v>6.3</v>
      </c>
      <c r="S27" s="192" t="s">
        <v>64</v>
      </c>
      <c r="T27" s="100">
        <v>6.0712015257469822</v>
      </c>
    </row>
    <row r="28" spans="1:20" x14ac:dyDescent="0.3">
      <c r="A28" s="55" t="s">
        <v>30</v>
      </c>
      <c r="B28" s="96">
        <v>8.1</v>
      </c>
      <c r="C28" s="122">
        <v>9.7633744855967084</v>
      </c>
      <c r="D28" s="51">
        <v>9</v>
      </c>
      <c r="E28" s="122">
        <f t="shared" si="0"/>
        <v>8.9544581618655688</v>
      </c>
      <c r="F28" s="96">
        <v>8</v>
      </c>
      <c r="G28" s="122">
        <v>11.327190043082815</v>
      </c>
      <c r="H28" s="122">
        <v>3.6862334032145352</v>
      </c>
      <c r="I28" s="67" t="s">
        <v>64</v>
      </c>
      <c r="J28" s="100">
        <f t="shared" si="2"/>
        <v>7.6711411487657841</v>
      </c>
      <c r="K28" s="122">
        <v>8.4087481146304679</v>
      </c>
      <c r="L28" s="122">
        <v>8.8280684832408962</v>
      </c>
      <c r="M28" s="122">
        <v>3.0710172744721689</v>
      </c>
      <c r="N28" s="67" t="s">
        <v>64</v>
      </c>
      <c r="O28" s="100">
        <f t="shared" si="1"/>
        <v>6.7692779574478443</v>
      </c>
      <c r="P28" s="122">
        <v>7.5</v>
      </c>
      <c r="Q28" s="122">
        <v>7.9</v>
      </c>
      <c r="R28" s="122">
        <v>4.4000000000000004</v>
      </c>
      <c r="S28" s="192" t="s">
        <v>64</v>
      </c>
      <c r="T28" s="100">
        <v>6.5868926929255984</v>
      </c>
    </row>
    <row r="29" spans="1:20" x14ac:dyDescent="0.3">
      <c r="A29" s="55" t="s">
        <v>31</v>
      </c>
      <c r="B29" s="96">
        <v>6.3</v>
      </c>
      <c r="C29" s="122">
        <v>6.3085294862060239</v>
      </c>
      <c r="D29" s="67" t="s">
        <v>138</v>
      </c>
      <c r="E29" s="122">
        <f>AVERAGE(B29:C29)</f>
        <v>6.3042647431030119</v>
      </c>
      <c r="F29" s="96">
        <v>7.3</v>
      </c>
      <c r="G29" s="122">
        <v>6.260399334442595</v>
      </c>
      <c r="H29" s="122" t="s">
        <v>64</v>
      </c>
      <c r="I29" s="67" t="s">
        <v>64</v>
      </c>
      <c r="J29" s="100">
        <f>AVERAGE(F29:G29)</f>
        <v>6.7801996672212974</v>
      </c>
      <c r="K29" s="122">
        <v>7.9295154185022021</v>
      </c>
      <c r="L29" s="122">
        <v>5.8646812957157781</v>
      </c>
      <c r="M29" s="122" t="s">
        <v>64</v>
      </c>
      <c r="N29" s="67" t="s">
        <v>64</v>
      </c>
      <c r="O29" s="100">
        <f t="shared" si="1"/>
        <v>6.8970983571089901</v>
      </c>
      <c r="P29" s="122">
        <v>8.3000000000000007</v>
      </c>
      <c r="Q29" s="122">
        <v>5.6</v>
      </c>
      <c r="R29" s="122" t="s">
        <v>64</v>
      </c>
      <c r="S29" s="192" t="s">
        <v>64</v>
      </c>
      <c r="T29" s="100">
        <v>5.962017434620174</v>
      </c>
    </row>
    <row r="30" spans="1:20" x14ac:dyDescent="0.3">
      <c r="A30" s="55" t="s">
        <v>32</v>
      </c>
      <c r="B30" s="96">
        <v>10.8</v>
      </c>
      <c r="C30" s="122">
        <v>13.466348340154616</v>
      </c>
      <c r="D30" s="51">
        <v>17.600000000000001</v>
      </c>
      <c r="E30" s="122">
        <f t="shared" si="0"/>
        <v>13.955449446718205</v>
      </c>
      <c r="F30" s="96">
        <v>12</v>
      </c>
      <c r="G30" s="122">
        <v>16.649289465554528</v>
      </c>
      <c r="H30" s="122">
        <v>13.575268817204302</v>
      </c>
      <c r="I30" s="67" t="s">
        <v>64</v>
      </c>
      <c r="J30" s="100">
        <f t="shared" si="2"/>
        <v>14.07485276091961</v>
      </c>
      <c r="K30" s="122">
        <v>13.526338238430366</v>
      </c>
      <c r="L30" s="122">
        <v>17.561153705732014</v>
      </c>
      <c r="M30" s="122">
        <v>11.616954474097334</v>
      </c>
      <c r="N30" s="67" t="s">
        <v>64</v>
      </c>
      <c r="O30" s="100">
        <f t="shared" si="1"/>
        <v>14.234815472753239</v>
      </c>
      <c r="P30" s="122">
        <v>13.2</v>
      </c>
      <c r="Q30" s="122">
        <v>15.2</v>
      </c>
      <c r="R30" s="122">
        <v>11.3</v>
      </c>
      <c r="S30" s="192" t="s">
        <v>64</v>
      </c>
      <c r="T30" s="100">
        <v>12.972754700880749</v>
      </c>
    </row>
    <row r="31" spans="1:20" x14ac:dyDescent="0.3">
      <c r="A31" s="55" t="s">
        <v>33</v>
      </c>
      <c r="B31" s="96">
        <v>6.5</v>
      </c>
      <c r="C31" s="122">
        <v>8.5882352941176467</v>
      </c>
      <c r="D31" s="51">
        <v>6.2</v>
      </c>
      <c r="E31" s="122">
        <f t="shared" si="0"/>
        <v>7.0960784313725496</v>
      </c>
      <c r="F31" s="96">
        <v>8.4</v>
      </c>
      <c r="G31" s="122">
        <v>8.4932054356514772</v>
      </c>
      <c r="H31" s="122">
        <v>5.8054841473864611</v>
      </c>
      <c r="I31" s="67" t="s">
        <v>64</v>
      </c>
      <c r="J31" s="100">
        <f t="shared" si="2"/>
        <v>7.5662298610126468</v>
      </c>
      <c r="K31" s="122">
        <v>7.7394005847953231</v>
      </c>
      <c r="L31" s="122">
        <v>7.1331738437001579</v>
      </c>
      <c r="M31" s="122">
        <v>5.9453720683331719</v>
      </c>
      <c r="N31" s="67" t="s">
        <v>64</v>
      </c>
      <c r="O31" s="100">
        <f t="shared" si="1"/>
        <v>6.9393154989428849</v>
      </c>
      <c r="P31" s="122">
        <v>6.4</v>
      </c>
      <c r="Q31" s="122">
        <v>6.9</v>
      </c>
      <c r="R31" s="122">
        <v>8.3000000000000007</v>
      </c>
      <c r="S31" s="192" t="s">
        <v>64</v>
      </c>
      <c r="T31" s="100">
        <v>5.918063456912682</v>
      </c>
    </row>
    <row r="32" spans="1:20" x14ac:dyDescent="0.3">
      <c r="A32" s="55" t="s">
        <v>34</v>
      </c>
      <c r="B32" s="96">
        <v>9.1</v>
      </c>
      <c r="C32" s="122">
        <v>7.6902025177887259</v>
      </c>
      <c r="D32" s="51">
        <v>5.4</v>
      </c>
      <c r="E32" s="122">
        <f t="shared" si="0"/>
        <v>7.3967341725962426</v>
      </c>
      <c r="F32" s="96">
        <v>11.5</v>
      </c>
      <c r="G32" s="122">
        <v>6.0952380952380949</v>
      </c>
      <c r="H32" s="122">
        <v>3.0303030303030298</v>
      </c>
      <c r="I32" s="67" t="s">
        <v>64</v>
      </c>
      <c r="J32" s="100">
        <f t="shared" si="2"/>
        <v>6.8751803751803751</v>
      </c>
      <c r="K32" s="122">
        <v>10.185185185185183</v>
      </c>
      <c r="L32" s="122">
        <v>9.215101838052659</v>
      </c>
      <c r="M32" s="122">
        <v>4.5995241871530528</v>
      </c>
      <c r="N32" s="67" t="s">
        <v>64</v>
      </c>
      <c r="O32" s="100">
        <f t="shared" si="1"/>
        <v>7.9999370701302981</v>
      </c>
      <c r="P32" s="122">
        <v>7.9</v>
      </c>
      <c r="Q32" s="122">
        <v>8.8000000000000007</v>
      </c>
      <c r="R32" s="122">
        <v>5.0999999999999996</v>
      </c>
      <c r="S32" s="192" t="s">
        <v>64</v>
      </c>
      <c r="T32" s="100">
        <v>6.6602581708321882</v>
      </c>
    </row>
    <row r="33" spans="1:20" x14ac:dyDescent="0.3">
      <c r="A33" s="55" t="s">
        <v>35</v>
      </c>
      <c r="B33" s="96">
        <v>7.5</v>
      </c>
      <c r="C33" s="122">
        <v>8.7709062621548028</v>
      </c>
      <c r="D33" s="51">
        <v>2.4</v>
      </c>
      <c r="E33" s="122">
        <f t="shared" si="0"/>
        <v>6.2236354207182671</v>
      </c>
      <c r="F33" s="96">
        <v>7.5</v>
      </c>
      <c r="G33" s="122">
        <v>10.608828006088283</v>
      </c>
      <c r="H33" s="122">
        <v>2.5813008130081303</v>
      </c>
      <c r="I33" s="67" t="s">
        <v>64</v>
      </c>
      <c r="J33" s="100">
        <f t="shared" si="2"/>
        <v>6.8967096063654703</v>
      </c>
      <c r="K33" s="122">
        <v>7.8199052132701432</v>
      </c>
      <c r="L33" s="122">
        <v>9.7720177845047775</v>
      </c>
      <c r="M33" s="122">
        <v>2.225447508466377</v>
      </c>
      <c r="N33" s="67" t="s">
        <v>64</v>
      </c>
      <c r="O33" s="100">
        <f t="shared" si="1"/>
        <v>6.6057901687470997</v>
      </c>
      <c r="P33" s="122">
        <v>6.7</v>
      </c>
      <c r="Q33" s="122">
        <v>10.6</v>
      </c>
      <c r="R33" s="122">
        <v>2</v>
      </c>
      <c r="S33" s="192" t="s">
        <v>64</v>
      </c>
      <c r="T33" s="100">
        <v>7.4941724941724939</v>
      </c>
    </row>
    <row r="34" spans="1:20" x14ac:dyDescent="0.3">
      <c r="A34" s="55" t="s">
        <v>36</v>
      </c>
      <c r="B34" s="96">
        <v>6.1</v>
      </c>
      <c r="C34" s="122">
        <v>10.771165129924562</v>
      </c>
      <c r="D34" s="51">
        <v>5.4</v>
      </c>
      <c r="E34" s="122">
        <f t="shared" si="0"/>
        <v>7.4237217099748536</v>
      </c>
      <c r="F34" s="96">
        <v>7.5</v>
      </c>
      <c r="G34" s="122">
        <v>11.494000585308747</v>
      </c>
      <c r="H34" s="122">
        <v>4.5998980632008148</v>
      </c>
      <c r="I34" s="67" t="s">
        <v>64</v>
      </c>
      <c r="J34" s="100">
        <f t="shared" si="2"/>
        <v>7.8646328828365206</v>
      </c>
      <c r="K34" s="122">
        <v>7.9390681003584227</v>
      </c>
      <c r="L34" s="122">
        <v>10.339978492844734</v>
      </c>
      <c r="M34" s="122">
        <v>3.3834016082536786</v>
      </c>
      <c r="N34" s="67" t="s">
        <v>64</v>
      </c>
      <c r="O34" s="100">
        <f t="shared" si="1"/>
        <v>7.2208160671522776</v>
      </c>
      <c r="P34" s="122">
        <v>6.8</v>
      </c>
      <c r="Q34" s="122">
        <v>10.6</v>
      </c>
      <c r="R34" s="122">
        <v>3.5</v>
      </c>
      <c r="S34" s="192" t="s">
        <v>64</v>
      </c>
      <c r="T34" s="100">
        <v>5.9075269428725781</v>
      </c>
    </row>
    <row r="35" spans="1:20" x14ac:dyDescent="0.3">
      <c r="A35" s="55" t="s">
        <v>37</v>
      </c>
      <c r="B35" s="96">
        <v>4.5999999999999996</v>
      </c>
      <c r="C35" s="122">
        <v>6.1630635160046925</v>
      </c>
      <c r="D35" s="51">
        <v>6.6</v>
      </c>
      <c r="E35" s="122">
        <f t="shared" si="0"/>
        <v>5.7876878386682309</v>
      </c>
      <c r="F35" s="96">
        <v>5.3</v>
      </c>
      <c r="G35" s="122">
        <v>6.9259567387687175</v>
      </c>
      <c r="H35" s="122">
        <v>6.9767441860465107</v>
      </c>
      <c r="I35" s="67" t="s">
        <v>64</v>
      </c>
      <c r="J35" s="100">
        <f t="shared" si="2"/>
        <v>6.4009003082717433</v>
      </c>
      <c r="K35" s="122">
        <v>5.2438411261940674</v>
      </c>
      <c r="L35" s="122">
        <v>6.5430332379484915</v>
      </c>
      <c r="M35" s="122">
        <v>5.7317682317682328</v>
      </c>
      <c r="N35" s="67" t="s">
        <v>64</v>
      </c>
      <c r="O35" s="100">
        <f t="shared" si="1"/>
        <v>5.8395475319702639</v>
      </c>
      <c r="P35" s="122">
        <v>3.8</v>
      </c>
      <c r="Q35" s="122">
        <v>5.3</v>
      </c>
      <c r="R35" s="122">
        <v>3.1</v>
      </c>
      <c r="S35" s="192" t="s">
        <v>64</v>
      </c>
      <c r="T35" s="100">
        <v>4.0809708128465312</v>
      </c>
    </row>
    <row r="36" spans="1:20" x14ac:dyDescent="0.3">
      <c r="A36" s="55" t="s">
        <v>38</v>
      </c>
      <c r="B36" s="96">
        <v>10</v>
      </c>
      <c r="C36" s="122">
        <v>11.965811965811966</v>
      </c>
      <c r="D36" s="51">
        <v>6.6</v>
      </c>
      <c r="E36" s="122">
        <f t="shared" si="0"/>
        <v>9.5219373219373225</v>
      </c>
      <c r="F36" s="96">
        <v>8.9</v>
      </c>
      <c r="G36" s="122">
        <v>6.7901234567901234</v>
      </c>
      <c r="H36" s="122" t="s">
        <v>138</v>
      </c>
      <c r="I36" s="67" t="s">
        <v>64</v>
      </c>
      <c r="J36" s="100">
        <f>AVERAGE(F36:G36)</f>
        <v>7.8450617283950619</v>
      </c>
      <c r="K36" s="122">
        <v>11.213991769547324</v>
      </c>
      <c r="L36" s="122">
        <v>13.511830635118303</v>
      </c>
      <c r="M36" s="122">
        <v>10.989010989010987</v>
      </c>
      <c r="N36" s="67" t="s">
        <v>64</v>
      </c>
      <c r="O36" s="100">
        <f t="shared" si="1"/>
        <v>11.904944464558872</v>
      </c>
      <c r="P36" s="122">
        <v>8.3000000000000007</v>
      </c>
      <c r="Q36" s="122">
        <v>14.3</v>
      </c>
      <c r="R36" s="122">
        <v>3.2</v>
      </c>
      <c r="S36" s="192" t="s">
        <v>64</v>
      </c>
      <c r="T36" s="100">
        <v>7.2439088289232387</v>
      </c>
    </row>
    <row r="37" spans="1:20" x14ac:dyDescent="0.3">
      <c r="A37" s="55" t="s">
        <v>39</v>
      </c>
      <c r="B37" s="96">
        <v>8.3000000000000007</v>
      </c>
      <c r="C37" s="122">
        <v>11.65797296539346</v>
      </c>
      <c r="D37" s="51">
        <v>7.8</v>
      </c>
      <c r="E37" s="122">
        <f t="shared" si="0"/>
        <v>9.2526576551311539</v>
      </c>
      <c r="F37" s="96">
        <v>9.8000000000000007</v>
      </c>
      <c r="G37" s="122">
        <v>12.216620535125871</v>
      </c>
      <c r="H37" s="122">
        <v>10.349172066234701</v>
      </c>
      <c r="I37" s="67" t="s">
        <v>64</v>
      </c>
      <c r="J37" s="100">
        <f t="shared" si="2"/>
        <v>10.788597533786858</v>
      </c>
      <c r="K37" s="122">
        <v>9.6664435519857221</v>
      </c>
      <c r="L37" s="122">
        <v>11.634199134199136</v>
      </c>
      <c r="M37" s="122">
        <v>9.1830649970184854</v>
      </c>
      <c r="N37" s="67" t="s">
        <v>64</v>
      </c>
      <c r="O37" s="100">
        <f t="shared" si="1"/>
        <v>10.161235894401115</v>
      </c>
      <c r="P37" s="122">
        <v>8.9</v>
      </c>
      <c r="Q37" s="122">
        <v>9.4</v>
      </c>
      <c r="R37" s="122">
        <v>5.4</v>
      </c>
      <c r="S37" s="192" t="s">
        <v>64</v>
      </c>
      <c r="T37" s="100">
        <v>7.6635254988913495</v>
      </c>
    </row>
    <row r="38" spans="1:20" x14ac:dyDescent="0.3">
      <c r="A38" s="55" t="s">
        <v>40</v>
      </c>
      <c r="B38" s="96">
        <v>7.9</v>
      </c>
      <c r="C38" s="122">
        <v>8.9122369346894388</v>
      </c>
      <c r="D38" s="51">
        <v>0.4</v>
      </c>
      <c r="E38" s="122">
        <f t="shared" si="0"/>
        <v>5.737412311563145</v>
      </c>
      <c r="F38" s="96">
        <v>7.6</v>
      </c>
      <c r="G38" s="122">
        <v>8.1905620679290667</v>
      </c>
      <c r="H38" s="122">
        <v>1.0717410323709533</v>
      </c>
      <c r="I38" s="67" t="s">
        <v>64</v>
      </c>
      <c r="J38" s="100">
        <f t="shared" si="2"/>
        <v>5.6207677001000063</v>
      </c>
      <c r="K38" s="122">
        <v>8.3836918862299576</v>
      </c>
      <c r="L38" s="122">
        <v>7.5870017428458993</v>
      </c>
      <c r="M38" s="122">
        <v>0.82632211538461542</v>
      </c>
      <c r="N38" s="67" t="s">
        <v>64</v>
      </c>
      <c r="O38" s="100">
        <f t="shared" si="1"/>
        <v>5.5990052481534915</v>
      </c>
      <c r="P38" s="122">
        <v>6.5</v>
      </c>
      <c r="Q38" s="122">
        <v>2.4</v>
      </c>
      <c r="R38" s="122">
        <v>0.1</v>
      </c>
      <c r="S38" s="192" t="s">
        <v>64</v>
      </c>
      <c r="T38" s="100">
        <v>2.8913590048961231</v>
      </c>
    </row>
    <row r="39" spans="1:20" x14ac:dyDescent="0.3">
      <c r="A39" s="55" t="s">
        <v>41</v>
      </c>
      <c r="B39" s="96">
        <v>7.2</v>
      </c>
      <c r="C39" s="122">
        <v>9.1483361534122949</v>
      </c>
      <c r="D39" s="51">
        <v>8.9</v>
      </c>
      <c r="E39" s="122">
        <f t="shared" si="0"/>
        <v>8.4161120511374321</v>
      </c>
      <c r="F39" s="96">
        <v>7.1</v>
      </c>
      <c r="G39" s="122">
        <v>11.342368505969668</v>
      </c>
      <c r="H39" s="122">
        <v>8.8852097130242829</v>
      </c>
      <c r="I39" s="67" t="s">
        <v>64</v>
      </c>
      <c r="J39" s="100">
        <f t="shared" si="2"/>
        <v>9.1091927396646497</v>
      </c>
      <c r="K39" s="122">
        <v>7.3584905660377364</v>
      </c>
      <c r="L39" s="122">
        <v>8.9651756458126943</v>
      </c>
      <c r="M39" s="122">
        <v>7.2487644151565069</v>
      </c>
      <c r="N39" s="67" t="s">
        <v>64</v>
      </c>
      <c r="O39" s="100">
        <f t="shared" si="1"/>
        <v>7.8574768756689792</v>
      </c>
      <c r="P39" s="122">
        <v>6.9</v>
      </c>
      <c r="Q39" s="122">
        <v>8.1</v>
      </c>
      <c r="R39" s="122">
        <v>5.9</v>
      </c>
      <c r="S39" s="192" t="s">
        <v>64</v>
      </c>
      <c r="T39" s="100">
        <v>6.7880075315019548</v>
      </c>
    </row>
    <row r="40" spans="1:20" x14ac:dyDescent="0.3">
      <c r="A40" s="55" t="s">
        <v>42</v>
      </c>
      <c r="B40" s="96">
        <v>8.5</v>
      </c>
      <c r="C40" s="122">
        <v>12.332415059687786</v>
      </c>
      <c r="D40" s="51">
        <v>6.3</v>
      </c>
      <c r="E40" s="122">
        <f t="shared" si="0"/>
        <v>9.044138353229263</v>
      </c>
      <c r="F40" s="96">
        <v>8.5</v>
      </c>
      <c r="G40" s="122">
        <v>8.1061786085150551</v>
      </c>
      <c r="H40" s="122">
        <v>4.3644298963447898</v>
      </c>
      <c r="I40" s="67" t="s">
        <v>64</v>
      </c>
      <c r="J40" s="100">
        <f t="shared" si="2"/>
        <v>6.9902028349532825</v>
      </c>
      <c r="K40" s="122">
        <v>9.3376068376068346</v>
      </c>
      <c r="L40" s="122">
        <v>7.3403942335981132</v>
      </c>
      <c r="M40" s="122">
        <v>1.9788721916381493</v>
      </c>
      <c r="N40" s="67" t="s">
        <v>64</v>
      </c>
      <c r="O40" s="100">
        <f t="shared" si="1"/>
        <v>6.2189577542810319</v>
      </c>
      <c r="P40" s="122">
        <v>9</v>
      </c>
      <c r="Q40" s="122">
        <v>12.2</v>
      </c>
      <c r="R40" s="122">
        <v>2</v>
      </c>
      <c r="S40" s="192" t="s">
        <v>64</v>
      </c>
      <c r="T40" s="100">
        <v>6.9253327317843452</v>
      </c>
    </row>
    <row r="41" spans="1:20" x14ac:dyDescent="0.3">
      <c r="A41" s="55" t="s">
        <v>43</v>
      </c>
      <c r="B41" s="96">
        <v>7.3</v>
      </c>
      <c r="C41" s="122">
        <v>10.25120184169544</v>
      </c>
      <c r="D41" s="51">
        <v>8.1</v>
      </c>
      <c r="E41" s="122">
        <f t="shared" si="0"/>
        <v>8.5504006138984803</v>
      </c>
      <c r="F41" s="96">
        <v>8.8000000000000007</v>
      </c>
      <c r="G41" s="122">
        <v>10.946459011312568</v>
      </c>
      <c r="H41" s="122">
        <v>6.5957446808510634</v>
      </c>
      <c r="I41" s="67" t="s">
        <v>64</v>
      </c>
      <c r="J41" s="100">
        <f t="shared" si="2"/>
        <v>8.7807345640545424</v>
      </c>
      <c r="K41" s="122">
        <v>8.6692084241103871</v>
      </c>
      <c r="L41" s="122">
        <v>8.6466542844234731</v>
      </c>
      <c r="M41" s="122">
        <v>9.408773045136682</v>
      </c>
      <c r="N41" s="67" t="s">
        <v>64</v>
      </c>
      <c r="O41" s="100">
        <f t="shared" si="1"/>
        <v>8.9082119178901795</v>
      </c>
      <c r="P41" s="122">
        <v>8.1999999999999993</v>
      </c>
      <c r="Q41" s="122">
        <v>10.1</v>
      </c>
      <c r="R41" s="122">
        <v>9.5</v>
      </c>
      <c r="S41" s="192" t="s">
        <v>64</v>
      </c>
      <c r="T41" s="100">
        <v>8.8858785193863721</v>
      </c>
    </row>
    <row r="42" spans="1:20" x14ac:dyDescent="0.3">
      <c r="A42" s="55" t="s">
        <v>44</v>
      </c>
      <c r="B42" s="96">
        <v>8</v>
      </c>
      <c r="C42" s="122">
        <v>11.73848439821694</v>
      </c>
      <c r="D42" s="51">
        <v>8.8000000000000007</v>
      </c>
      <c r="E42" s="122">
        <f t="shared" si="0"/>
        <v>9.5128281327389796</v>
      </c>
      <c r="F42" s="96">
        <v>7.2</v>
      </c>
      <c r="G42" s="122">
        <v>11.16966315354412</v>
      </c>
      <c r="H42" s="122">
        <v>7.3226544622425616</v>
      </c>
      <c r="I42" s="67" t="s">
        <v>64</v>
      </c>
      <c r="J42" s="100">
        <f t="shared" si="2"/>
        <v>8.5641058719288932</v>
      </c>
      <c r="K42" s="122">
        <v>7.9991233837387687</v>
      </c>
      <c r="L42" s="122">
        <v>9.8417372101582643</v>
      </c>
      <c r="M42" s="122">
        <v>7.0857988165680474</v>
      </c>
      <c r="N42" s="67" t="s">
        <v>64</v>
      </c>
      <c r="O42" s="100">
        <f t="shared" si="1"/>
        <v>8.3088864701550271</v>
      </c>
      <c r="P42" s="122">
        <v>7.7</v>
      </c>
      <c r="Q42" s="122">
        <v>11.4</v>
      </c>
      <c r="R42" s="122">
        <v>5.4</v>
      </c>
      <c r="S42" s="192" t="s">
        <v>64</v>
      </c>
      <c r="T42" s="100">
        <v>8.6631749594712559</v>
      </c>
    </row>
    <row r="43" spans="1:20" x14ac:dyDescent="0.3">
      <c r="A43" s="55" t="s">
        <v>45</v>
      </c>
      <c r="B43" s="96">
        <v>7.3</v>
      </c>
      <c r="C43" s="122">
        <v>7.8083237877052305</v>
      </c>
      <c r="D43" s="51">
        <v>4</v>
      </c>
      <c r="E43" s="122">
        <f t="shared" si="0"/>
        <v>6.3694412625684107</v>
      </c>
      <c r="F43" s="96">
        <v>8.3000000000000007</v>
      </c>
      <c r="G43" s="122">
        <v>8.8751238850346859</v>
      </c>
      <c r="H43" s="122">
        <v>7</v>
      </c>
      <c r="I43" s="67" t="s">
        <v>64</v>
      </c>
      <c r="J43" s="100">
        <f t="shared" si="2"/>
        <v>8.0583746283448949</v>
      </c>
      <c r="K43" s="122">
        <v>7.8631410923728202</v>
      </c>
      <c r="L43" s="122">
        <v>8.2083928288116752</v>
      </c>
      <c r="M43" s="122">
        <v>6.5808715998830074</v>
      </c>
      <c r="N43" s="67" t="s">
        <v>64</v>
      </c>
      <c r="O43" s="100">
        <f t="shared" si="1"/>
        <v>7.5508018403558346</v>
      </c>
      <c r="P43" s="122">
        <v>7.7</v>
      </c>
      <c r="Q43" s="122">
        <v>7.4</v>
      </c>
      <c r="R43" s="122">
        <v>5.5</v>
      </c>
      <c r="S43" s="192" t="s">
        <v>64</v>
      </c>
      <c r="T43" s="100">
        <v>6.7309570993943106</v>
      </c>
    </row>
    <row r="44" spans="1:20" x14ac:dyDescent="0.3">
      <c r="A44" s="55" t="s">
        <v>46</v>
      </c>
      <c r="B44" s="96">
        <v>6.7</v>
      </c>
      <c r="C44" s="122">
        <v>8.1908831908831932</v>
      </c>
      <c r="D44" s="67" t="s">
        <v>138</v>
      </c>
      <c r="E44" s="122">
        <f>AVERAGE(B44:C44)</f>
        <v>7.4454415954415971</v>
      </c>
      <c r="F44" s="96">
        <v>6.1</v>
      </c>
      <c r="G44" s="122">
        <v>6.8784722222222223</v>
      </c>
      <c r="H44" s="122" t="s">
        <v>64</v>
      </c>
      <c r="I44" s="67" t="s">
        <v>64</v>
      </c>
      <c r="J44" s="100">
        <f>AVERAGE(F44:G44)</f>
        <v>6.4892361111111114</v>
      </c>
      <c r="K44" s="122">
        <v>5.8299039780521262</v>
      </c>
      <c r="L44" s="122">
        <v>6.4030396847734323</v>
      </c>
      <c r="M44" s="122" t="s">
        <v>64</v>
      </c>
      <c r="N44" s="67" t="s">
        <v>64</v>
      </c>
      <c r="O44" s="100">
        <f t="shared" si="1"/>
        <v>6.1164718314127793</v>
      </c>
      <c r="P44" s="122">
        <v>7.6</v>
      </c>
      <c r="Q44" s="122">
        <v>6.5</v>
      </c>
      <c r="R44" s="122" t="s">
        <v>64</v>
      </c>
      <c r="S44" s="192" t="s">
        <v>64</v>
      </c>
      <c r="T44" s="100">
        <v>6.3971240027578062</v>
      </c>
    </row>
    <row r="45" spans="1:20" x14ac:dyDescent="0.3">
      <c r="A45" s="55" t="s">
        <v>47</v>
      </c>
      <c r="B45" s="96">
        <v>8.5</v>
      </c>
      <c r="C45" s="122">
        <v>9.8816029143898003</v>
      </c>
      <c r="D45" s="51">
        <v>2.9</v>
      </c>
      <c r="E45" s="122">
        <f t="shared" si="0"/>
        <v>7.0938676381299333</v>
      </c>
      <c r="F45" s="96">
        <v>9.1999999999999993</v>
      </c>
      <c r="G45" s="122">
        <v>9.5605154164749191</v>
      </c>
      <c r="H45" s="122">
        <v>5.1112126751980496</v>
      </c>
      <c r="I45" s="67" t="s">
        <v>64</v>
      </c>
      <c r="J45" s="100">
        <f t="shared" si="2"/>
        <v>7.9572426972243226</v>
      </c>
      <c r="K45" s="122">
        <v>9.4592100406053916</v>
      </c>
      <c r="L45" s="122">
        <v>10.054312685891631</v>
      </c>
      <c r="M45" s="122">
        <v>7.9265911753221392</v>
      </c>
      <c r="N45" s="67" t="s">
        <v>64</v>
      </c>
      <c r="O45" s="100">
        <f t="shared" si="1"/>
        <v>9.14670463393972</v>
      </c>
      <c r="P45" s="122">
        <v>9.3000000000000007</v>
      </c>
      <c r="Q45" s="122">
        <v>10.5</v>
      </c>
      <c r="R45" s="122">
        <v>8.3000000000000007</v>
      </c>
      <c r="S45" s="192" t="s">
        <v>64</v>
      </c>
      <c r="T45" s="100">
        <v>8.6268835445564331</v>
      </c>
    </row>
    <row r="46" spans="1:20" x14ac:dyDescent="0.3">
      <c r="A46" s="55" t="s">
        <v>48</v>
      </c>
      <c r="B46" s="96">
        <v>4.9000000000000004</v>
      </c>
      <c r="C46" s="122">
        <v>6.0822093770070644</v>
      </c>
      <c r="D46" s="51">
        <v>2.9</v>
      </c>
      <c r="E46" s="122">
        <f t="shared" si="0"/>
        <v>4.627403125669022</v>
      </c>
      <c r="F46" s="96">
        <v>6.1</v>
      </c>
      <c r="G46" s="122">
        <v>7.1592003853564572</v>
      </c>
      <c r="H46" s="122">
        <v>16.953125</v>
      </c>
      <c r="I46" s="67" t="s">
        <v>64</v>
      </c>
      <c r="J46" s="100">
        <f t="shared" si="2"/>
        <v>10.070775128452153</v>
      </c>
      <c r="K46" s="122">
        <v>8.387096774193548</v>
      </c>
      <c r="L46" s="122">
        <v>7.3232323232323218</v>
      </c>
      <c r="M46" s="122">
        <v>5.4376657824933678</v>
      </c>
      <c r="N46" s="67" t="s">
        <v>64</v>
      </c>
      <c r="O46" s="100">
        <f t="shared" si="1"/>
        <v>7.0493316266397459</v>
      </c>
      <c r="P46" s="122">
        <v>5.0999999999999996</v>
      </c>
      <c r="Q46" s="122">
        <v>5</v>
      </c>
      <c r="R46" s="122">
        <v>6.6</v>
      </c>
      <c r="S46" s="192" t="s">
        <v>64</v>
      </c>
      <c r="T46" s="100">
        <v>4.6406473108043791</v>
      </c>
    </row>
    <row r="47" spans="1:20" x14ac:dyDescent="0.3">
      <c r="A47" s="55" t="s">
        <v>49</v>
      </c>
      <c r="B47" s="96">
        <v>6.7</v>
      </c>
      <c r="C47" s="122">
        <v>9.6503661705646113</v>
      </c>
      <c r="D47" s="51">
        <v>1.1000000000000001</v>
      </c>
      <c r="E47" s="122">
        <f t="shared" si="0"/>
        <v>5.8167887235215376</v>
      </c>
      <c r="F47" s="96">
        <v>8.1</v>
      </c>
      <c r="G47" s="122">
        <v>9.3676031697025817</v>
      </c>
      <c r="H47" s="122">
        <v>1.1860637509266125</v>
      </c>
      <c r="I47" s="67" t="s">
        <v>64</v>
      </c>
      <c r="J47" s="100">
        <f t="shared" si="2"/>
        <v>6.2178889735430651</v>
      </c>
      <c r="K47" s="122">
        <v>8.823079277624732</v>
      </c>
      <c r="L47" s="122">
        <v>11.564010603461719</v>
      </c>
      <c r="M47" s="122">
        <v>1.6589793185537864</v>
      </c>
      <c r="N47" s="67" t="s">
        <v>64</v>
      </c>
      <c r="O47" s="100">
        <f t="shared" si="1"/>
        <v>7.3486897332134129</v>
      </c>
      <c r="P47" s="122">
        <v>7.8</v>
      </c>
      <c r="Q47" s="122">
        <v>11.4</v>
      </c>
      <c r="R47" s="122">
        <v>2.5</v>
      </c>
      <c r="S47" s="192" t="s">
        <v>64</v>
      </c>
      <c r="T47" s="100">
        <v>8.4454066565567878</v>
      </c>
    </row>
    <row r="48" spans="1:20" x14ac:dyDescent="0.3">
      <c r="A48" s="55" t="s">
        <v>50</v>
      </c>
      <c r="B48" s="96">
        <v>8.3000000000000007</v>
      </c>
      <c r="C48" s="122">
        <v>7.6767676767676774</v>
      </c>
      <c r="D48" s="51">
        <v>0</v>
      </c>
      <c r="E48" s="122">
        <f t="shared" si="0"/>
        <v>5.3255892255892263</v>
      </c>
      <c r="F48" s="96">
        <v>6.8</v>
      </c>
      <c r="G48" s="122">
        <v>9.2521367521367512</v>
      </c>
      <c r="H48" s="122">
        <v>8.6805555555555536</v>
      </c>
      <c r="I48" s="67" t="s">
        <v>64</v>
      </c>
      <c r="J48" s="100">
        <f t="shared" si="2"/>
        <v>8.2442307692307679</v>
      </c>
      <c r="K48" s="122">
        <v>6.7330917874396148</v>
      </c>
      <c r="L48" s="122">
        <v>7.887874837027379</v>
      </c>
      <c r="M48" s="122">
        <v>11.538461538461538</v>
      </c>
      <c r="N48" s="67" t="s">
        <v>64</v>
      </c>
      <c r="O48" s="100">
        <f t="shared" si="1"/>
        <v>8.7198093876428455</v>
      </c>
      <c r="P48" s="122">
        <v>6.6</v>
      </c>
      <c r="Q48" s="122">
        <v>7.2</v>
      </c>
      <c r="R48" s="122">
        <v>4.3</v>
      </c>
      <c r="S48" s="192" t="s">
        <v>64</v>
      </c>
      <c r="T48" s="100">
        <v>6.3570725303577289</v>
      </c>
    </row>
    <row r="49" spans="1:20" x14ac:dyDescent="0.3">
      <c r="A49" s="55" t="s">
        <v>51</v>
      </c>
      <c r="B49" s="96">
        <v>8.3000000000000007</v>
      </c>
      <c r="C49" s="122">
        <v>9.7509013438216989</v>
      </c>
      <c r="D49" s="51">
        <v>10.7</v>
      </c>
      <c r="E49" s="122">
        <f t="shared" si="0"/>
        <v>9.5836337812738996</v>
      </c>
      <c r="F49" s="96">
        <v>8.8000000000000007</v>
      </c>
      <c r="G49" s="122">
        <v>9.4256756756756754</v>
      </c>
      <c r="H49" s="122">
        <v>6.666666666666667</v>
      </c>
      <c r="I49" s="67" t="s">
        <v>64</v>
      </c>
      <c r="J49" s="100">
        <f t="shared" si="2"/>
        <v>8.297447447447448</v>
      </c>
      <c r="K49" s="122">
        <v>7.6048129347621716</v>
      </c>
      <c r="L49" s="122">
        <v>8.5629667782642276</v>
      </c>
      <c r="M49" s="122">
        <v>4.3956043956043951</v>
      </c>
      <c r="N49" s="67" t="s">
        <v>64</v>
      </c>
      <c r="O49" s="100">
        <f t="shared" si="1"/>
        <v>6.8544613695435972</v>
      </c>
      <c r="P49" s="122">
        <v>6.6</v>
      </c>
      <c r="Q49" s="122">
        <v>6.6</v>
      </c>
      <c r="R49" s="122">
        <v>5.8</v>
      </c>
      <c r="S49" s="192" t="s">
        <v>64</v>
      </c>
      <c r="T49" s="100">
        <v>5.949025135071647</v>
      </c>
    </row>
    <row r="50" spans="1:20" x14ac:dyDescent="0.3">
      <c r="A50" s="55" t="s">
        <v>52</v>
      </c>
      <c r="B50" s="96">
        <v>8.1999999999999993</v>
      </c>
      <c r="C50" s="122">
        <v>8.1198479688039882</v>
      </c>
      <c r="D50" s="51">
        <v>3.6</v>
      </c>
      <c r="E50" s="122">
        <f t="shared" si="0"/>
        <v>6.6399493229346627</v>
      </c>
      <c r="F50" s="96">
        <v>7.5</v>
      </c>
      <c r="G50" s="122">
        <v>8.9458210835783287</v>
      </c>
      <c r="H50" s="122">
        <v>5.9691912708600769</v>
      </c>
      <c r="I50" s="67" t="s">
        <v>64</v>
      </c>
      <c r="J50" s="100">
        <f t="shared" si="2"/>
        <v>7.4716707848128019</v>
      </c>
      <c r="K50" s="122">
        <v>8.9643347050754425</v>
      </c>
      <c r="L50" s="122">
        <v>9.941759941759944</v>
      </c>
      <c r="M50" s="122">
        <v>1.5076923076923074</v>
      </c>
      <c r="N50" s="67" t="s">
        <v>64</v>
      </c>
      <c r="O50" s="100">
        <f t="shared" si="1"/>
        <v>6.8045956515092305</v>
      </c>
      <c r="P50" s="122">
        <v>7.7</v>
      </c>
      <c r="Q50" s="122">
        <v>10.9</v>
      </c>
      <c r="R50" s="122">
        <v>1.2</v>
      </c>
      <c r="S50" s="192" t="s">
        <v>64</v>
      </c>
      <c r="T50" s="100">
        <v>7.6271417657972282</v>
      </c>
    </row>
    <row r="51" spans="1:20" x14ac:dyDescent="0.3">
      <c r="A51" s="55" t="s">
        <v>53</v>
      </c>
      <c r="B51" s="96">
        <v>9.6999999999999993</v>
      </c>
      <c r="C51" s="122">
        <v>13.500910746812384</v>
      </c>
      <c r="D51" s="51">
        <v>13.1</v>
      </c>
      <c r="E51" s="122">
        <f t="shared" si="0"/>
        <v>12.100303582270795</v>
      </c>
      <c r="F51" s="96">
        <v>11</v>
      </c>
      <c r="G51" s="122">
        <v>14.873166864843439</v>
      </c>
      <c r="H51" s="122">
        <v>8.6879432624113502</v>
      </c>
      <c r="I51" s="67" t="s">
        <v>64</v>
      </c>
      <c r="J51" s="100">
        <f t="shared" si="2"/>
        <v>11.520370042418264</v>
      </c>
      <c r="K51" s="122">
        <v>11.267949254147501</v>
      </c>
      <c r="L51" s="122">
        <v>15.562971417229061</v>
      </c>
      <c r="M51" s="122">
        <v>11.142191142191139</v>
      </c>
      <c r="N51" s="67" t="s">
        <v>64</v>
      </c>
      <c r="O51" s="100">
        <f t="shared" si="1"/>
        <v>12.657703937855899</v>
      </c>
      <c r="P51" s="122">
        <v>11.2</v>
      </c>
      <c r="Q51" s="122">
        <v>16.3</v>
      </c>
      <c r="R51" s="122">
        <v>11.3</v>
      </c>
      <c r="S51" s="192" t="s">
        <v>64</v>
      </c>
      <c r="T51" s="100">
        <v>13.937613824645002</v>
      </c>
    </row>
    <row r="52" spans="1:20" ht="16.2" thickBot="1" x14ac:dyDescent="0.35">
      <c r="A52" s="123" t="s">
        <v>54</v>
      </c>
      <c r="B52" s="124">
        <v>7.5</v>
      </c>
      <c r="C52" s="125">
        <v>9.6575511209657563</v>
      </c>
      <c r="D52" s="72">
        <v>10.6</v>
      </c>
      <c r="E52" s="125">
        <f t="shared" si="0"/>
        <v>9.2525170403219192</v>
      </c>
      <c r="F52" s="124">
        <v>7.1</v>
      </c>
      <c r="G52" s="125">
        <v>10.816766070245194</v>
      </c>
      <c r="H52" s="125">
        <v>10.402029664324747</v>
      </c>
      <c r="I52" s="72" t="s">
        <v>64</v>
      </c>
      <c r="J52" s="126">
        <f t="shared" si="2"/>
        <v>9.4395985781899814</v>
      </c>
      <c r="K52" s="125">
        <v>6.3167177202264924</v>
      </c>
      <c r="L52" s="125">
        <v>10.051584928229669</v>
      </c>
      <c r="M52" s="125">
        <v>5.0334889385021322</v>
      </c>
      <c r="N52" s="72" t="s">
        <v>64</v>
      </c>
      <c r="O52" s="126">
        <f t="shared" si="1"/>
        <v>7.1339305289860979</v>
      </c>
      <c r="P52" s="125">
        <v>5.7</v>
      </c>
      <c r="Q52" s="125">
        <v>9.6</v>
      </c>
      <c r="R52" s="125">
        <v>5.5</v>
      </c>
      <c r="S52" s="271" t="s">
        <v>64</v>
      </c>
      <c r="T52" s="126">
        <v>7.2120537971483483</v>
      </c>
    </row>
    <row r="53" spans="1:20" x14ac:dyDescent="0.3">
      <c r="C53" s="68"/>
      <c r="F53" s="67"/>
    </row>
  </sheetData>
  <mergeCells count="7">
    <mergeCell ref="P5:T5"/>
    <mergeCell ref="B4:T4"/>
    <mergeCell ref="A2:B2"/>
    <mergeCell ref="A4:A6"/>
    <mergeCell ref="B5:E5"/>
    <mergeCell ref="F5:J5"/>
    <mergeCell ref="K5:O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132CE-C5BE-412B-BA65-890747147766}">
  <dimension ref="A1:V54"/>
  <sheetViews>
    <sheetView zoomScale="80" zoomScaleNormal="80" workbookViewId="0">
      <pane xSplit="1" ySplit="6" topLeftCell="B20" activePane="bottomRight" state="frozen"/>
      <selection pane="topRight" activeCell="B1" sqref="B1"/>
      <selection pane="bottomLeft" activeCell="A5" sqref="A5"/>
      <selection pane="bottomRight" activeCell="Y33" sqref="Y33"/>
    </sheetView>
  </sheetViews>
  <sheetFormatPr defaultRowHeight="15.6" x14ac:dyDescent="0.3"/>
  <cols>
    <col min="1" max="1" width="27.5546875" style="128" customWidth="1"/>
    <col min="2" max="4" width="8.5546875" style="103" customWidth="1"/>
    <col min="5" max="5" width="11" style="103" customWidth="1"/>
    <col min="6" max="9" width="8.5546875" style="103" customWidth="1"/>
    <col min="10" max="14" width="10.6640625" style="103" customWidth="1"/>
    <col min="15" max="15" width="9.6640625" style="103" customWidth="1"/>
    <col min="16" max="16384" width="8.88671875" style="37"/>
  </cols>
  <sheetData>
    <row r="1" spans="1:22" ht="36" customHeight="1" x14ac:dyDescent="0.3">
      <c r="A1" s="299" t="s">
        <v>136</v>
      </c>
      <c r="B1" s="299"/>
      <c r="C1" s="299"/>
      <c r="D1" s="299"/>
      <c r="E1" s="299"/>
      <c r="F1" s="299"/>
      <c r="G1" s="299"/>
      <c r="H1" s="299"/>
      <c r="I1" s="299"/>
      <c r="J1" s="299"/>
      <c r="K1" s="129"/>
      <c r="L1" s="129"/>
      <c r="M1" s="129"/>
      <c r="N1" s="129"/>
      <c r="O1" s="129"/>
    </row>
    <row r="2" spans="1:22" ht="19.2" customHeight="1" x14ac:dyDescent="0.5">
      <c r="A2" s="311" t="s">
        <v>156</v>
      </c>
      <c r="B2" s="311"/>
      <c r="C2" s="151"/>
      <c r="D2" s="151"/>
      <c r="E2" s="151"/>
      <c r="F2" s="177"/>
      <c r="G2" s="177"/>
      <c r="H2" s="177"/>
      <c r="I2" s="177"/>
      <c r="J2" s="151"/>
      <c r="K2" s="129"/>
      <c r="L2" s="129"/>
      <c r="M2" s="129"/>
      <c r="N2" s="129"/>
      <c r="O2" s="129"/>
    </row>
    <row r="3" spans="1:22" ht="21" customHeight="1" thickBot="1" x14ac:dyDescent="0.5">
      <c r="A3" s="154" t="s">
        <v>158</v>
      </c>
      <c r="B3" s="194"/>
      <c r="C3" s="194"/>
      <c r="D3" s="194"/>
      <c r="E3" s="194"/>
      <c r="F3" s="177"/>
      <c r="G3" s="177"/>
      <c r="H3" s="177"/>
      <c r="I3" s="177"/>
      <c r="J3" s="151"/>
      <c r="K3" s="129"/>
      <c r="L3" s="129"/>
      <c r="M3" s="129"/>
      <c r="N3" s="129"/>
      <c r="O3" s="129"/>
    </row>
    <row r="4" spans="1:22" ht="14.25" customHeight="1" thickBot="1" x14ac:dyDescent="0.35">
      <c r="A4" s="312" t="s">
        <v>61</v>
      </c>
      <c r="B4" s="315" t="s">
        <v>136</v>
      </c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</row>
    <row r="5" spans="1:22" ht="15.75" customHeight="1" thickBot="1" x14ac:dyDescent="0.35">
      <c r="A5" s="313"/>
      <c r="B5" s="300">
        <v>2023</v>
      </c>
      <c r="C5" s="301"/>
      <c r="D5" s="301"/>
      <c r="E5" s="302"/>
      <c r="F5" s="300">
        <v>2024</v>
      </c>
      <c r="G5" s="301"/>
      <c r="H5" s="301"/>
      <c r="I5" s="301"/>
      <c r="J5" s="302"/>
      <c r="K5" s="300">
        <v>2025</v>
      </c>
      <c r="L5" s="301"/>
      <c r="M5" s="301"/>
      <c r="N5" s="301"/>
      <c r="O5" s="301"/>
      <c r="P5" s="300">
        <v>2026</v>
      </c>
      <c r="Q5" s="301"/>
      <c r="R5" s="301"/>
      <c r="S5" s="301"/>
      <c r="T5" s="302"/>
    </row>
    <row r="6" spans="1:22" ht="16.2" thickBot="1" x14ac:dyDescent="0.35">
      <c r="A6" s="314"/>
      <c r="B6" s="219" t="s">
        <v>57</v>
      </c>
      <c r="C6" s="220" t="s">
        <v>58</v>
      </c>
      <c r="D6" s="220" t="s">
        <v>59</v>
      </c>
      <c r="E6" s="221" t="s">
        <v>120</v>
      </c>
      <c r="F6" s="219" t="s">
        <v>57</v>
      </c>
      <c r="G6" s="220" t="s">
        <v>58</v>
      </c>
      <c r="H6" s="220" t="s">
        <v>59</v>
      </c>
      <c r="I6" s="220" t="s">
        <v>137</v>
      </c>
      <c r="J6" s="221" t="s">
        <v>120</v>
      </c>
      <c r="K6" s="219" t="s">
        <v>57</v>
      </c>
      <c r="L6" s="220" t="s">
        <v>58</v>
      </c>
      <c r="M6" s="220" t="s">
        <v>59</v>
      </c>
      <c r="N6" s="220" t="s">
        <v>137</v>
      </c>
      <c r="O6" s="254" t="s">
        <v>120</v>
      </c>
      <c r="P6" s="255" t="s">
        <v>57</v>
      </c>
      <c r="Q6" s="130" t="s">
        <v>58</v>
      </c>
      <c r="R6" s="130" t="s">
        <v>59</v>
      </c>
      <c r="S6" s="130" t="s">
        <v>137</v>
      </c>
      <c r="T6" s="79" t="s">
        <v>120</v>
      </c>
    </row>
    <row r="7" spans="1:22" x14ac:dyDescent="0.3">
      <c r="A7" s="226" t="s">
        <v>78</v>
      </c>
      <c r="B7" s="101">
        <v>93.1</v>
      </c>
      <c r="C7" s="86">
        <v>90</v>
      </c>
      <c r="D7" s="86">
        <v>97.2</v>
      </c>
      <c r="E7" s="90">
        <v>91</v>
      </c>
      <c r="F7" s="101">
        <v>94.8</v>
      </c>
      <c r="G7" s="89">
        <v>88.7</v>
      </c>
      <c r="H7" s="89">
        <v>98.2</v>
      </c>
      <c r="I7" s="89">
        <v>90.8</v>
      </c>
      <c r="J7" s="90">
        <v>93.1</v>
      </c>
      <c r="K7" s="101">
        <v>94.7</v>
      </c>
      <c r="L7" s="89">
        <v>91</v>
      </c>
      <c r="M7" s="89">
        <v>98.3</v>
      </c>
      <c r="N7" s="89">
        <v>94.2</v>
      </c>
      <c r="O7" s="89">
        <v>94.5</v>
      </c>
      <c r="P7" s="101">
        <v>95.8</v>
      </c>
      <c r="Q7" s="86">
        <v>94.1</v>
      </c>
      <c r="R7" s="86">
        <v>98.5</v>
      </c>
      <c r="S7" s="86">
        <v>95.8</v>
      </c>
      <c r="T7" s="87">
        <v>95</v>
      </c>
    </row>
    <row r="8" spans="1:22" ht="31.2" x14ac:dyDescent="0.3">
      <c r="A8" s="55" t="s">
        <v>145</v>
      </c>
      <c r="B8" s="96" t="s">
        <v>64</v>
      </c>
      <c r="C8" s="67">
        <v>95</v>
      </c>
      <c r="D8" s="67" t="s">
        <v>66</v>
      </c>
      <c r="E8" s="100">
        <v>95</v>
      </c>
      <c r="F8" s="96" t="s">
        <v>64</v>
      </c>
      <c r="G8" s="133">
        <v>94</v>
      </c>
      <c r="H8" s="122">
        <v>91</v>
      </c>
      <c r="I8" s="133">
        <v>91</v>
      </c>
      <c r="J8" s="134">
        <v>93</v>
      </c>
      <c r="K8" s="52" t="s">
        <v>64</v>
      </c>
      <c r="L8" s="133">
        <v>97</v>
      </c>
      <c r="M8" s="122">
        <v>99.4</v>
      </c>
      <c r="N8" s="122">
        <v>94.2</v>
      </c>
      <c r="O8" s="133">
        <v>97</v>
      </c>
      <c r="P8" s="52" t="s">
        <v>64</v>
      </c>
      <c r="Q8" s="51">
        <v>98</v>
      </c>
      <c r="R8" s="51">
        <v>98.7</v>
      </c>
      <c r="S8" s="51">
        <v>95.8</v>
      </c>
      <c r="T8" s="157">
        <v>97.1</v>
      </c>
    </row>
    <row r="9" spans="1:22" x14ac:dyDescent="0.3">
      <c r="A9" s="55" t="s">
        <v>146</v>
      </c>
      <c r="B9" s="96">
        <v>97.9</v>
      </c>
      <c r="C9" s="67" t="s">
        <v>66</v>
      </c>
      <c r="D9" s="67" t="s">
        <v>64</v>
      </c>
      <c r="E9" s="100">
        <v>97.9</v>
      </c>
      <c r="F9" s="96" t="s">
        <v>66</v>
      </c>
      <c r="G9" s="133">
        <v>95</v>
      </c>
      <c r="H9" s="192" t="s">
        <v>64</v>
      </c>
      <c r="I9" s="122" t="s">
        <v>66</v>
      </c>
      <c r="J9" s="134">
        <v>95</v>
      </c>
      <c r="K9" s="96">
        <v>93.9</v>
      </c>
      <c r="L9" s="122">
        <v>95.5</v>
      </c>
      <c r="M9" s="122" t="s">
        <v>64</v>
      </c>
      <c r="N9" s="122">
        <v>99.9</v>
      </c>
      <c r="O9" s="122">
        <f>AVERAGE(K9:N9)</f>
        <v>96.433333333333337</v>
      </c>
      <c r="P9" s="191">
        <v>92.4</v>
      </c>
      <c r="Q9" s="122">
        <v>96.7</v>
      </c>
      <c r="R9" s="122" t="s">
        <v>64</v>
      </c>
      <c r="S9" s="122" t="s">
        <v>64</v>
      </c>
      <c r="T9" s="100">
        <v>95</v>
      </c>
    </row>
    <row r="10" spans="1:22" ht="31.2" x14ac:dyDescent="0.3">
      <c r="A10" s="55" t="s">
        <v>153</v>
      </c>
      <c r="B10" s="96">
        <v>93.1</v>
      </c>
      <c r="C10" s="67">
        <v>86.8</v>
      </c>
      <c r="D10" s="67">
        <v>97.2</v>
      </c>
      <c r="E10" s="100">
        <v>90.5</v>
      </c>
      <c r="F10" s="96">
        <v>94.8</v>
      </c>
      <c r="G10" s="122">
        <v>88.6</v>
      </c>
      <c r="H10" s="122">
        <v>98</v>
      </c>
      <c r="I10" s="122" t="s">
        <v>64</v>
      </c>
      <c r="J10" s="100">
        <v>92.7</v>
      </c>
      <c r="K10" s="96">
        <v>94.8</v>
      </c>
      <c r="L10" s="122">
        <v>90.4</v>
      </c>
      <c r="M10" s="122">
        <v>98.3</v>
      </c>
      <c r="N10" s="122" t="s">
        <v>64</v>
      </c>
      <c r="O10" s="133">
        <v>93</v>
      </c>
      <c r="P10" s="191">
        <v>95.8</v>
      </c>
      <c r="Q10" s="122">
        <v>93.9</v>
      </c>
      <c r="R10" s="122">
        <v>98.4</v>
      </c>
      <c r="S10" s="122" t="s">
        <v>64</v>
      </c>
      <c r="T10" s="100">
        <v>94.9</v>
      </c>
    </row>
    <row r="11" spans="1:22" x14ac:dyDescent="0.3">
      <c r="A11" s="55" t="s">
        <v>13</v>
      </c>
      <c r="B11" s="96">
        <v>92.2</v>
      </c>
      <c r="C11" s="67">
        <v>89</v>
      </c>
      <c r="D11" s="67">
        <v>95</v>
      </c>
      <c r="E11" s="100">
        <f t="shared" ref="E11:E52" si="0">AVERAGE(B11:D11)</f>
        <v>92.066666666666663</v>
      </c>
      <c r="F11" s="96">
        <v>92</v>
      </c>
      <c r="G11" s="122">
        <v>90.8</v>
      </c>
      <c r="H11" s="122" t="s">
        <v>66</v>
      </c>
      <c r="I11" s="122" t="s">
        <v>64</v>
      </c>
      <c r="J11" s="100">
        <f>AVERAGE(F11:H11)</f>
        <v>91.4</v>
      </c>
      <c r="K11" s="52">
        <v>95.6</v>
      </c>
      <c r="L11" s="122">
        <v>95.9</v>
      </c>
      <c r="M11" s="122" t="s">
        <v>66</v>
      </c>
      <c r="N11" s="122" t="s">
        <v>64</v>
      </c>
      <c r="O11" s="122">
        <f t="shared" ref="O11:O52" si="1">AVERAGE(K11:N11)</f>
        <v>95.75</v>
      </c>
      <c r="P11" s="52">
        <v>96</v>
      </c>
      <c r="Q11" s="122">
        <v>96</v>
      </c>
      <c r="R11" s="122" t="s">
        <v>66</v>
      </c>
      <c r="S11" s="122" t="s">
        <v>64</v>
      </c>
      <c r="T11" s="100">
        <v>96</v>
      </c>
    </row>
    <row r="12" spans="1:22" x14ac:dyDescent="0.3">
      <c r="A12" s="55" t="s">
        <v>18</v>
      </c>
      <c r="B12" s="96">
        <v>93.3</v>
      </c>
      <c r="C12" s="67">
        <v>86</v>
      </c>
      <c r="D12" s="67">
        <v>98</v>
      </c>
      <c r="E12" s="100">
        <f>AVERAGE(B12:D12)</f>
        <v>92.433333333333337</v>
      </c>
      <c r="F12" s="96">
        <v>96.2</v>
      </c>
      <c r="G12" s="122">
        <v>86.2</v>
      </c>
      <c r="H12" s="122">
        <v>99.141183693682606</v>
      </c>
      <c r="I12" s="122" t="s">
        <v>64</v>
      </c>
      <c r="J12" s="100">
        <f>AVERAGE(F12:H12)</f>
        <v>93.847061231227542</v>
      </c>
      <c r="K12" s="52">
        <v>96.1</v>
      </c>
      <c r="L12" s="122">
        <v>91.2</v>
      </c>
      <c r="M12" s="122">
        <v>97.4</v>
      </c>
      <c r="N12" s="122" t="s">
        <v>64</v>
      </c>
      <c r="O12" s="122">
        <f>AVERAGE(K12:N12)</f>
        <v>94.90000000000002</v>
      </c>
      <c r="P12" s="52">
        <v>96.9</v>
      </c>
      <c r="Q12" s="122">
        <v>91.7</v>
      </c>
      <c r="R12" s="122">
        <v>94.1</v>
      </c>
      <c r="S12" s="122" t="s">
        <v>64</v>
      </c>
      <c r="T12" s="100">
        <v>94.7</v>
      </c>
    </row>
    <row r="13" spans="1:22" x14ac:dyDescent="0.3">
      <c r="A13" s="55" t="s">
        <v>14</v>
      </c>
      <c r="B13" s="96">
        <v>92.1</v>
      </c>
      <c r="C13" s="67">
        <v>92</v>
      </c>
      <c r="D13" s="67">
        <v>99.5</v>
      </c>
      <c r="E13" s="100">
        <f t="shared" si="0"/>
        <v>94.533333333333346</v>
      </c>
      <c r="F13" s="96">
        <v>97.8</v>
      </c>
      <c r="G13" s="122">
        <v>92.2</v>
      </c>
      <c r="H13" s="122">
        <v>99.554187051532409</v>
      </c>
      <c r="I13" s="122" t="s">
        <v>64</v>
      </c>
      <c r="J13" s="100">
        <f t="shared" ref="J13:J52" si="2">AVERAGE(F13:H13)</f>
        <v>96.518062350510789</v>
      </c>
      <c r="K13" s="52">
        <v>91.592328520099599</v>
      </c>
      <c r="L13" s="122">
        <v>98.729742780675011</v>
      </c>
      <c r="M13" s="122" t="s">
        <v>66</v>
      </c>
      <c r="N13" s="122" t="s">
        <v>64</v>
      </c>
      <c r="O13" s="122">
        <f t="shared" si="1"/>
        <v>95.161035650387305</v>
      </c>
      <c r="P13" s="52">
        <v>98.1</v>
      </c>
      <c r="Q13" s="122">
        <v>94.3</v>
      </c>
      <c r="R13" s="122" t="s">
        <v>66</v>
      </c>
      <c r="S13" s="122" t="s">
        <v>64</v>
      </c>
      <c r="T13" s="100">
        <v>96.6</v>
      </c>
    </row>
    <row r="14" spans="1:22" x14ac:dyDescent="0.3">
      <c r="A14" s="55" t="s">
        <v>15</v>
      </c>
      <c r="B14" s="96">
        <v>88.6</v>
      </c>
      <c r="C14" s="67">
        <v>92</v>
      </c>
      <c r="D14" s="67">
        <v>98</v>
      </c>
      <c r="E14" s="100">
        <f t="shared" si="0"/>
        <v>92.866666666666674</v>
      </c>
      <c r="F14" s="96">
        <v>96</v>
      </c>
      <c r="G14" s="122">
        <v>88.5</v>
      </c>
      <c r="H14" s="122">
        <v>95.101471536573001</v>
      </c>
      <c r="I14" s="122" t="s">
        <v>64</v>
      </c>
      <c r="J14" s="100">
        <f t="shared" si="2"/>
        <v>93.200490512190996</v>
      </c>
      <c r="K14" s="52" t="s">
        <v>66</v>
      </c>
      <c r="L14" s="122">
        <v>89.922799649189784</v>
      </c>
      <c r="M14" s="122" t="s">
        <v>66</v>
      </c>
      <c r="N14" s="122" t="s">
        <v>64</v>
      </c>
      <c r="O14" s="122">
        <f t="shared" si="1"/>
        <v>89.922799649189784</v>
      </c>
      <c r="P14" s="52">
        <v>95.8</v>
      </c>
      <c r="Q14" s="122">
        <v>95.5</v>
      </c>
      <c r="R14" s="122">
        <v>99.2</v>
      </c>
      <c r="S14" s="122" t="s">
        <v>64</v>
      </c>
      <c r="T14" s="100">
        <v>95.7</v>
      </c>
    </row>
    <row r="15" spans="1:22" x14ac:dyDescent="0.3">
      <c r="A15" s="55" t="s">
        <v>16</v>
      </c>
      <c r="B15" s="96">
        <v>88.5</v>
      </c>
      <c r="C15" s="67">
        <v>93</v>
      </c>
      <c r="D15" s="67" t="s">
        <v>66</v>
      </c>
      <c r="E15" s="100">
        <f t="shared" si="0"/>
        <v>90.75</v>
      </c>
      <c r="F15" s="96">
        <v>94.1</v>
      </c>
      <c r="G15" s="122">
        <v>88.6</v>
      </c>
      <c r="H15" s="122">
        <v>97.730010376374111</v>
      </c>
      <c r="I15" s="122" t="s">
        <v>64</v>
      </c>
      <c r="J15" s="100">
        <f t="shared" si="2"/>
        <v>93.476670125458028</v>
      </c>
      <c r="K15" s="52">
        <v>94.443291727937108</v>
      </c>
      <c r="L15" s="122">
        <v>93.765526549353268</v>
      </c>
      <c r="M15" s="122" t="s">
        <v>66</v>
      </c>
      <c r="N15" s="122" t="s">
        <v>64</v>
      </c>
      <c r="O15" s="122">
        <f t="shared" si="1"/>
        <v>94.104409138645195</v>
      </c>
      <c r="P15" s="52">
        <v>95</v>
      </c>
      <c r="Q15" s="122">
        <v>96.5</v>
      </c>
      <c r="R15" s="122" t="s">
        <v>66</v>
      </c>
      <c r="S15" s="122" t="s">
        <v>64</v>
      </c>
      <c r="T15" s="100">
        <v>96.1</v>
      </c>
      <c r="U15" s="37" t="s">
        <v>132</v>
      </c>
    </row>
    <row r="16" spans="1:22" x14ac:dyDescent="0.3">
      <c r="A16" s="55" t="s">
        <v>17</v>
      </c>
      <c r="B16" s="96">
        <v>93.4</v>
      </c>
      <c r="C16" s="67">
        <v>89</v>
      </c>
      <c r="D16" s="67" t="s">
        <v>66</v>
      </c>
      <c r="E16" s="100">
        <f t="shared" si="0"/>
        <v>91.2</v>
      </c>
      <c r="F16" s="96">
        <v>95.1</v>
      </c>
      <c r="G16" s="122">
        <v>85.5</v>
      </c>
      <c r="H16" s="122" t="s">
        <v>66</v>
      </c>
      <c r="I16" s="122" t="s">
        <v>64</v>
      </c>
      <c r="J16" s="100">
        <f t="shared" si="2"/>
        <v>90.3</v>
      </c>
      <c r="K16" s="52">
        <v>93.946684164630781</v>
      </c>
      <c r="L16" s="122">
        <v>91.853835000769763</v>
      </c>
      <c r="M16" s="122" t="s">
        <v>66</v>
      </c>
      <c r="N16" s="122" t="s">
        <v>64</v>
      </c>
      <c r="O16" s="122">
        <f t="shared" si="1"/>
        <v>92.900259582700272</v>
      </c>
      <c r="P16" s="52">
        <v>95.2</v>
      </c>
      <c r="Q16" s="122">
        <v>95.6</v>
      </c>
      <c r="R16" s="122">
        <v>96.2</v>
      </c>
      <c r="S16" s="122" t="s">
        <v>64</v>
      </c>
      <c r="T16" s="100">
        <v>95.5</v>
      </c>
      <c r="V16" s="37" t="s">
        <v>132</v>
      </c>
    </row>
    <row r="17" spans="1:20" x14ac:dyDescent="0.3">
      <c r="A17" s="55" t="s">
        <v>19</v>
      </c>
      <c r="B17" s="96">
        <v>93.6</v>
      </c>
      <c r="C17" s="67">
        <v>86</v>
      </c>
      <c r="D17" s="67">
        <v>97</v>
      </c>
      <c r="E17" s="100">
        <f t="shared" si="0"/>
        <v>92.2</v>
      </c>
      <c r="F17" s="96">
        <v>96.4</v>
      </c>
      <c r="G17" s="122">
        <v>87.8</v>
      </c>
      <c r="H17" s="122">
        <v>98.160146557634263</v>
      </c>
      <c r="I17" s="122" t="s">
        <v>64</v>
      </c>
      <c r="J17" s="100">
        <f t="shared" si="2"/>
        <v>94.120048852544755</v>
      </c>
      <c r="K17" s="52">
        <v>96.86267282283815</v>
      </c>
      <c r="L17" s="122">
        <v>92.24303732631931</v>
      </c>
      <c r="M17" s="122">
        <v>97.46400407084262</v>
      </c>
      <c r="N17" s="122" t="s">
        <v>64</v>
      </c>
      <c r="O17" s="122">
        <f t="shared" si="1"/>
        <v>95.52323807333336</v>
      </c>
      <c r="P17" s="52">
        <v>96.3</v>
      </c>
      <c r="Q17" s="122">
        <v>90.8</v>
      </c>
      <c r="R17" s="122">
        <v>98.5</v>
      </c>
      <c r="S17" s="122" t="s">
        <v>64</v>
      </c>
      <c r="T17" s="100">
        <v>93.8</v>
      </c>
    </row>
    <row r="18" spans="1:20" x14ac:dyDescent="0.3">
      <c r="A18" s="55" t="s">
        <v>20</v>
      </c>
      <c r="B18" s="96">
        <v>92.9</v>
      </c>
      <c r="C18" s="67">
        <v>88</v>
      </c>
      <c r="D18" s="67" t="s">
        <v>66</v>
      </c>
      <c r="E18" s="100">
        <f t="shared" si="0"/>
        <v>90.45</v>
      </c>
      <c r="F18" s="96">
        <v>95.5</v>
      </c>
      <c r="G18" s="122">
        <v>87.456846068297168</v>
      </c>
      <c r="H18" s="122">
        <v>98.45528329775442</v>
      </c>
      <c r="I18" s="122" t="s">
        <v>64</v>
      </c>
      <c r="J18" s="100">
        <f t="shared" si="2"/>
        <v>93.804043122017205</v>
      </c>
      <c r="K18" s="52">
        <v>94.811900026520107</v>
      </c>
      <c r="L18" s="122">
        <v>91.599540086331785</v>
      </c>
      <c r="M18" s="122">
        <v>99.20941407851015</v>
      </c>
      <c r="N18" s="122" t="s">
        <v>64</v>
      </c>
      <c r="O18" s="122">
        <f t="shared" si="1"/>
        <v>95.206951397120676</v>
      </c>
      <c r="P18" s="52">
        <v>96.3</v>
      </c>
      <c r="Q18" s="122">
        <v>92.6</v>
      </c>
      <c r="R18" s="122">
        <v>99.3</v>
      </c>
      <c r="S18" s="122" t="s">
        <v>64</v>
      </c>
      <c r="T18" s="100">
        <v>94.9</v>
      </c>
    </row>
    <row r="19" spans="1:20" x14ac:dyDescent="0.3">
      <c r="A19" s="55" t="s">
        <v>21</v>
      </c>
      <c r="B19" s="96">
        <v>92.5</v>
      </c>
      <c r="C19" s="67">
        <v>89</v>
      </c>
      <c r="D19" s="67" t="s">
        <v>66</v>
      </c>
      <c r="E19" s="100">
        <f t="shared" si="0"/>
        <v>90.75</v>
      </c>
      <c r="F19" s="96">
        <v>94.9</v>
      </c>
      <c r="G19" s="122">
        <v>90.717575596211574</v>
      </c>
      <c r="H19" s="122" t="s">
        <v>66</v>
      </c>
      <c r="I19" s="122" t="s">
        <v>64</v>
      </c>
      <c r="J19" s="100">
        <f>AVERAGE(F19:H19)</f>
        <v>92.808787798105783</v>
      </c>
      <c r="K19" s="52">
        <v>96.192713240983778</v>
      </c>
      <c r="L19" s="122">
        <v>95.429280331779495</v>
      </c>
      <c r="M19" s="122" t="s">
        <v>66</v>
      </c>
      <c r="N19" s="122" t="s">
        <v>64</v>
      </c>
      <c r="O19" s="122">
        <f t="shared" si="1"/>
        <v>95.810996786381637</v>
      </c>
      <c r="P19" s="52">
        <v>97.1</v>
      </c>
      <c r="Q19" s="122">
        <v>94.4</v>
      </c>
      <c r="R19" s="122" t="s">
        <v>66</v>
      </c>
      <c r="S19" s="122" t="s">
        <v>64</v>
      </c>
      <c r="T19" s="100">
        <v>95.9</v>
      </c>
    </row>
    <row r="20" spans="1:20" x14ac:dyDescent="0.3">
      <c r="A20" s="55" t="s">
        <v>22</v>
      </c>
      <c r="B20" s="96">
        <v>77.5</v>
      </c>
      <c r="C20" s="67">
        <v>77</v>
      </c>
      <c r="D20" s="67" t="s">
        <v>66</v>
      </c>
      <c r="E20" s="100">
        <f t="shared" si="0"/>
        <v>77.25</v>
      </c>
      <c r="F20" s="96">
        <v>93.1</v>
      </c>
      <c r="G20" s="122">
        <v>86.314370834009864</v>
      </c>
      <c r="H20" s="122" t="s">
        <v>66</v>
      </c>
      <c r="I20" s="122" t="s">
        <v>64</v>
      </c>
      <c r="J20" s="100">
        <f t="shared" si="2"/>
        <v>89.707185417004922</v>
      </c>
      <c r="K20" s="52">
        <v>93.25970687302123</v>
      </c>
      <c r="L20" s="122">
        <v>86.067670330848514</v>
      </c>
      <c r="M20" s="122">
        <v>97.181719107197296</v>
      </c>
      <c r="N20" s="122" t="s">
        <v>64</v>
      </c>
      <c r="O20" s="122">
        <f t="shared" si="1"/>
        <v>92.16969877035568</v>
      </c>
      <c r="P20" s="52">
        <v>94.6</v>
      </c>
      <c r="Q20" s="122">
        <v>87.8</v>
      </c>
      <c r="R20" s="122">
        <v>98.5</v>
      </c>
      <c r="S20" s="122" t="s">
        <v>64</v>
      </c>
      <c r="T20" s="100">
        <v>91.9</v>
      </c>
    </row>
    <row r="21" spans="1:20" x14ac:dyDescent="0.3">
      <c r="A21" s="55" t="s">
        <v>23</v>
      </c>
      <c r="B21" s="96">
        <v>94.5</v>
      </c>
      <c r="C21" s="67">
        <v>86</v>
      </c>
      <c r="D21" s="67" t="s">
        <v>66</v>
      </c>
      <c r="E21" s="100">
        <f t="shared" si="0"/>
        <v>90.25</v>
      </c>
      <c r="F21" s="96">
        <v>96.3</v>
      </c>
      <c r="G21" s="122">
        <v>88.846984814119779</v>
      </c>
      <c r="H21" s="122">
        <v>97.771955306627362</v>
      </c>
      <c r="I21" s="122" t="s">
        <v>64</v>
      </c>
      <c r="J21" s="100">
        <f t="shared" si="2"/>
        <v>94.306313373582384</v>
      </c>
      <c r="K21" s="52">
        <v>95.982777136761953</v>
      </c>
      <c r="L21" s="122">
        <v>91.866487491654382</v>
      </c>
      <c r="M21" s="122">
        <v>99.214934335056313</v>
      </c>
      <c r="N21" s="122" t="s">
        <v>64</v>
      </c>
      <c r="O21" s="122">
        <f t="shared" si="1"/>
        <v>95.688066321157564</v>
      </c>
      <c r="P21" s="52">
        <v>96.8</v>
      </c>
      <c r="Q21" s="122">
        <v>92.5</v>
      </c>
      <c r="R21" s="122">
        <v>99.3</v>
      </c>
      <c r="S21" s="122" t="s">
        <v>64</v>
      </c>
      <c r="T21" s="100">
        <v>94.6</v>
      </c>
    </row>
    <row r="22" spans="1:20" x14ac:dyDescent="0.3">
      <c r="A22" s="55" t="s">
        <v>24</v>
      </c>
      <c r="B22" s="96">
        <v>92.2</v>
      </c>
      <c r="C22" s="67">
        <v>91</v>
      </c>
      <c r="D22" s="67" t="s">
        <v>66</v>
      </c>
      <c r="E22" s="100">
        <f t="shared" si="0"/>
        <v>91.6</v>
      </c>
      <c r="F22" s="96">
        <v>95.8</v>
      </c>
      <c r="G22" s="122">
        <v>90.016583916410639</v>
      </c>
      <c r="H22" s="122">
        <v>98.458795513767413</v>
      </c>
      <c r="I22" s="122" t="s">
        <v>64</v>
      </c>
      <c r="J22" s="100">
        <f t="shared" si="2"/>
        <v>94.758459810059364</v>
      </c>
      <c r="K22" s="52">
        <v>95.05727610130532</v>
      </c>
      <c r="L22" s="122">
        <v>90.877355636777324</v>
      </c>
      <c r="M22" s="122" t="s">
        <v>66</v>
      </c>
      <c r="N22" s="122" t="s">
        <v>64</v>
      </c>
      <c r="O22" s="122">
        <f t="shared" si="1"/>
        <v>92.967315869041329</v>
      </c>
      <c r="P22" s="52">
        <v>95.6</v>
      </c>
      <c r="Q22" s="122">
        <v>93.4</v>
      </c>
      <c r="R22" s="122">
        <v>99.5</v>
      </c>
      <c r="S22" s="122" t="s">
        <v>64</v>
      </c>
      <c r="T22" s="100">
        <v>94.8</v>
      </c>
    </row>
    <row r="23" spans="1:20" x14ac:dyDescent="0.3">
      <c r="A23" s="55" t="s">
        <v>25</v>
      </c>
      <c r="B23" s="96">
        <v>93.3</v>
      </c>
      <c r="C23" s="67">
        <v>89</v>
      </c>
      <c r="D23" s="67" t="s">
        <v>66</v>
      </c>
      <c r="E23" s="100">
        <f t="shared" si="0"/>
        <v>91.15</v>
      </c>
      <c r="F23" s="96">
        <v>95.2</v>
      </c>
      <c r="G23" s="122">
        <v>89.996592542394183</v>
      </c>
      <c r="H23" s="122" t="s">
        <v>66</v>
      </c>
      <c r="I23" s="122" t="s">
        <v>64</v>
      </c>
      <c r="J23" s="100">
        <f t="shared" si="2"/>
        <v>92.598296271197086</v>
      </c>
      <c r="K23" s="52">
        <v>95.984741710775992</v>
      </c>
      <c r="L23" s="122">
        <v>95.112431714565204</v>
      </c>
      <c r="M23" s="122" t="s">
        <v>66</v>
      </c>
      <c r="N23" s="122" t="s">
        <v>64</v>
      </c>
      <c r="O23" s="122">
        <f t="shared" si="1"/>
        <v>95.548586712670598</v>
      </c>
      <c r="P23" s="52">
        <v>96.1</v>
      </c>
      <c r="Q23" s="122">
        <v>94.3</v>
      </c>
      <c r="R23" s="122">
        <v>98.7</v>
      </c>
      <c r="S23" s="122" t="s">
        <v>64</v>
      </c>
      <c r="T23" s="100">
        <v>95.4</v>
      </c>
    </row>
    <row r="24" spans="1:20" x14ac:dyDescent="0.3">
      <c r="A24" s="55" t="s">
        <v>26</v>
      </c>
      <c r="B24" s="96">
        <v>95.7</v>
      </c>
      <c r="C24" s="67">
        <v>87</v>
      </c>
      <c r="D24" s="67">
        <v>97</v>
      </c>
      <c r="E24" s="100">
        <f t="shared" si="0"/>
        <v>93.233333333333334</v>
      </c>
      <c r="F24" s="96">
        <v>96.1</v>
      </c>
      <c r="G24" s="122">
        <v>87.359371457913582</v>
      </c>
      <c r="H24" s="122">
        <v>98.91573725656842</v>
      </c>
      <c r="I24" s="122" t="s">
        <v>64</v>
      </c>
      <c r="J24" s="100">
        <f t="shared" si="2"/>
        <v>94.125036238160661</v>
      </c>
      <c r="K24" s="52">
        <v>95.410774351180564</v>
      </c>
      <c r="L24" s="122">
        <v>91.99852369622181</v>
      </c>
      <c r="M24" s="122">
        <v>98.876512851727981</v>
      </c>
      <c r="N24" s="122" t="s">
        <v>64</v>
      </c>
      <c r="O24" s="122">
        <f t="shared" si="1"/>
        <v>95.428603633043451</v>
      </c>
      <c r="P24" s="52">
        <v>96.7</v>
      </c>
      <c r="Q24" s="122">
        <v>91.9</v>
      </c>
      <c r="R24" s="122">
        <v>98.9</v>
      </c>
      <c r="S24" s="122" t="s">
        <v>64</v>
      </c>
      <c r="T24" s="100">
        <v>94.7</v>
      </c>
    </row>
    <row r="25" spans="1:20" x14ac:dyDescent="0.3">
      <c r="A25" s="55" t="s">
        <v>27</v>
      </c>
      <c r="B25" s="96">
        <v>94.6</v>
      </c>
      <c r="C25" s="67">
        <v>89</v>
      </c>
      <c r="D25" s="67" t="s">
        <v>66</v>
      </c>
      <c r="E25" s="100">
        <f t="shared" si="0"/>
        <v>91.8</v>
      </c>
      <c r="F25" s="96">
        <v>96.8</v>
      </c>
      <c r="G25" s="122">
        <v>89.40621815053963</v>
      </c>
      <c r="H25" s="122" t="s">
        <v>66</v>
      </c>
      <c r="I25" s="122" t="s">
        <v>64</v>
      </c>
      <c r="J25" s="100">
        <f t="shared" si="2"/>
        <v>93.103109075269813</v>
      </c>
      <c r="K25" s="52">
        <v>96.698940253703157</v>
      </c>
      <c r="L25" s="122">
        <v>92.56472121122782</v>
      </c>
      <c r="M25" s="122">
        <v>97.391107530117694</v>
      </c>
      <c r="N25" s="122" t="s">
        <v>64</v>
      </c>
      <c r="O25" s="122">
        <f t="shared" si="1"/>
        <v>95.551589665016238</v>
      </c>
      <c r="P25" s="52">
        <v>97.4</v>
      </c>
      <c r="Q25" s="122">
        <v>92.9</v>
      </c>
      <c r="R25" s="122">
        <v>99.2</v>
      </c>
      <c r="S25" s="122" t="s">
        <v>64</v>
      </c>
      <c r="T25" s="100">
        <v>95.6</v>
      </c>
    </row>
    <row r="26" spans="1:20" x14ac:dyDescent="0.3">
      <c r="A26" s="55" t="s">
        <v>28</v>
      </c>
      <c r="B26" s="96">
        <v>88.3</v>
      </c>
      <c r="C26" s="67">
        <v>89</v>
      </c>
      <c r="D26" s="67">
        <v>98</v>
      </c>
      <c r="E26" s="100">
        <f t="shared" si="0"/>
        <v>91.766666666666666</v>
      </c>
      <c r="F26" s="96">
        <v>94</v>
      </c>
      <c r="G26" s="122">
        <v>87.242867499308048</v>
      </c>
      <c r="H26" s="122">
        <v>99.472809360216587</v>
      </c>
      <c r="I26" s="122" t="s">
        <v>64</v>
      </c>
      <c r="J26" s="100">
        <f t="shared" si="2"/>
        <v>93.571892286508202</v>
      </c>
      <c r="K26" s="52">
        <v>93.220832881316142</v>
      </c>
      <c r="L26" s="122">
        <v>92.580801603716381</v>
      </c>
      <c r="M26" s="122">
        <v>98.660777029761121</v>
      </c>
      <c r="N26" s="122" t="s">
        <v>64</v>
      </c>
      <c r="O26" s="122">
        <f t="shared" si="1"/>
        <v>94.820803838264553</v>
      </c>
      <c r="P26" s="52">
        <v>95.8</v>
      </c>
      <c r="Q26" s="122">
        <v>94.5</v>
      </c>
      <c r="R26" s="122">
        <v>99.4</v>
      </c>
      <c r="S26" s="122" t="s">
        <v>64</v>
      </c>
      <c r="T26" s="100">
        <v>95.3</v>
      </c>
    </row>
    <row r="27" spans="1:20" x14ac:dyDescent="0.3">
      <c r="A27" s="55" t="s">
        <v>29</v>
      </c>
      <c r="B27" s="96">
        <v>94.6</v>
      </c>
      <c r="C27" s="67">
        <v>0</v>
      </c>
      <c r="D27" s="67" t="s">
        <v>66</v>
      </c>
      <c r="E27" s="100">
        <f t="shared" si="0"/>
        <v>47.3</v>
      </c>
      <c r="F27" s="96">
        <v>96.9</v>
      </c>
      <c r="G27" s="122">
        <v>92.014344088985851</v>
      </c>
      <c r="H27" s="122" t="s">
        <v>66</v>
      </c>
      <c r="I27" s="122" t="s">
        <v>64</v>
      </c>
      <c r="J27" s="100">
        <f t="shared" si="2"/>
        <v>94.457172044492921</v>
      </c>
      <c r="K27" s="52">
        <v>95.144359330428443</v>
      </c>
      <c r="L27" s="122">
        <v>92.396482425352005</v>
      </c>
      <c r="M27" s="122">
        <v>99.280671472877671</v>
      </c>
      <c r="N27" s="122" t="s">
        <v>64</v>
      </c>
      <c r="O27" s="122">
        <f t="shared" si="1"/>
        <v>95.607171076219359</v>
      </c>
      <c r="P27" s="52">
        <v>96.9</v>
      </c>
      <c r="Q27" s="122">
        <v>95.8</v>
      </c>
      <c r="R27" s="122">
        <v>99.1</v>
      </c>
      <c r="S27" s="122" t="s">
        <v>64</v>
      </c>
      <c r="T27" s="100">
        <v>96.4</v>
      </c>
    </row>
    <row r="28" spans="1:20" x14ac:dyDescent="0.3">
      <c r="A28" s="55" t="s">
        <v>30</v>
      </c>
      <c r="B28" s="96">
        <v>94.4</v>
      </c>
      <c r="C28" s="67">
        <v>87</v>
      </c>
      <c r="D28" s="67" t="s">
        <v>66</v>
      </c>
      <c r="E28" s="100">
        <f t="shared" si="0"/>
        <v>90.7</v>
      </c>
      <c r="F28" s="96">
        <v>95</v>
      </c>
      <c r="G28" s="122">
        <v>87.812192522755822</v>
      </c>
      <c r="H28" s="122">
        <v>97.486819886695997</v>
      </c>
      <c r="I28" s="122" t="s">
        <v>64</v>
      </c>
      <c r="J28" s="100">
        <f t="shared" si="2"/>
        <v>93.433004136483945</v>
      </c>
      <c r="K28" s="52">
        <v>94.261304411486179</v>
      </c>
      <c r="L28" s="122">
        <v>92.622637068866567</v>
      </c>
      <c r="M28" s="122">
        <v>99.33468490700092</v>
      </c>
      <c r="N28" s="122" t="s">
        <v>64</v>
      </c>
      <c r="O28" s="122">
        <f t="shared" si="1"/>
        <v>95.406208795784551</v>
      </c>
      <c r="P28" s="52">
        <v>95.9</v>
      </c>
      <c r="Q28" s="122">
        <v>94.7</v>
      </c>
      <c r="R28" s="122">
        <v>99.1</v>
      </c>
      <c r="S28" s="122" t="s">
        <v>64</v>
      </c>
      <c r="T28" s="100">
        <v>95.3</v>
      </c>
    </row>
    <row r="29" spans="1:20" x14ac:dyDescent="0.3">
      <c r="A29" s="55" t="s">
        <v>31</v>
      </c>
      <c r="B29" s="96">
        <v>90.9</v>
      </c>
      <c r="C29" s="67">
        <v>93</v>
      </c>
      <c r="D29" s="122" t="s">
        <v>64</v>
      </c>
      <c r="E29" s="100">
        <f t="shared" si="0"/>
        <v>91.95</v>
      </c>
      <c r="F29" s="96">
        <v>92.4</v>
      </c>
      <c r="G29" s="122">
        <v>92.432444763618221</v>
      </c>
      <c r="H29" s="122" t="s">
        <v>64</v>
      </c>
      <c r="I29" s="122" t="s">
        <v>64</v>
      </c>
      <c r="J29" s="100">
        <f t="shared" si="2"/>
        <v>92.416222381809121</v>
      </c>
      <c r="K29" s="52">
        <v>93.998429388806457</v>
      </c>
      <c r="L29" s="122">
        <v>94.797968078901206</v>
      </c>
      <c r="M29" s="122" t="s">
        <v>64</v>
      </c>
      <c r="N29" s="122" t="s">
        <v>64</v>
      </c>
      <c r="O29" s="122">
        <f t="shared" si="1"/>
        <v>94.398198733853832</v>
      </c>
      <c r="P29" s="52">
        <v>95</v>
      </c>
      <c r="Q29" s="122">
        <v>95.7</v>
      </c>
      <c r="R29" s="122" t="s">
        <v>64</v>
      </c>
      <c r="S29" s="122" t="s">
        <v>64</v>
      </c>
      <c r="T29" s="100">
        <v>95.5</v>
      </c>
    </row>
    <row r="30" spans="1:20" x14ac:dyDescent="0.3">
      <c r="A30" s="55" t="s">
        <v>32</v>
      </c>
      <c r="B30" s="96">
        <v>90.4</v>
      </c>
      <c r="C30" s="67">
        <v>88</v>
      </c>
      <c r="D30" s="67" t="s">
        <v>66</v>
      </c>
      <c r="E30" s="100">
        <f t="shared" si="0"/>
        <v>89.2</v>
      </c>
      <c r="F30" s="96">
        <v>92.2</v>
      </c>
      <c r="G30" s="122">
        <v>85.793247391530585</v>
      </c>
      <c r="H30" s="122" t="s">
        <v>66</v>
      </c>
      <c r="I30" s="122" t="s">
        <v>64</v>
      </c>
      <c r="J30" s="100">
        <f t="shared" si="2"/>
        <v>88.996623695765294</v>
      </c>
      <c r="K30" s="52">
        <v>90.163102803550458</v>
      </c>
      <c r="L30" s="122">
        <v>98.701298701298711</v>
      </c>
      <c r="M30" s="122" t="s">
        <v>66</v>
      </c>
      <c r="N30" s="122" t="s">
        <v>64</v>
      </c>
      <c r="O30" s="122">
        <f t="shared" si="1"/>
        <v>94.432200752424592</v>
      </c>
      <c r="P30" s="52">
        <v>93</v>
      </c>
      <c r="Q30" s="122">
        <v>95.1</v>
      </c>
      <c r="R30" s="122" t="s">
        <v>66</v>
      </c>
      <c r="S30" s="122" t="s">
        <v>64</v>
      </c>
      <c r="T30" s="100">
        <v>93.1</v>
      </c>
    </row>
    <row r="31" spans="1:20" x14ac:dyDescent="0.3">
      <c r="A31" s="55" t="s">
        <v>33</v>
      </c>
      <c r="B31" s="96">
        <v>93.9</v>
      </c>
      <c r="C31" s="67">
        <v>90</v>
      </c>
      <c r="D31" s="67">
        <v>97</v>
      </c>
      <c r="E31" s="100">
        <f t="shared" si="0"/>
        <v>93.633333333333326</v>
      </c>
      <c r="F31" s="96">
        <v>95.6</v>
      </c>
      <c r="G31" s="122">
        <v>90.941780546216464</v>
      </c>
      <c r="H31" s="122">
        <v>95.54079809976119</v>
      </c>
      <c r="I31" s="122" t="s">
        <v>64</v>
      </c>
      <c r="J31" s="100">
        <f t="shared" si="2"/>
        <v>94.027526215325864</v>
      </c>
      <c r="K31" s="52">
        <v>97.094585318972378</v>
      </c>
      <c r="L31" s="122">
        <v>94.387801948522977</v>
      </c>
      <c r="M31" s="122">
        <v>98.223675660504995</v>
      </c>
      <c r="N31" s="122" t="s">
        <v>64</v>
      </c>
      <c r="O31" s="122">
        <f t="shared" si="1"/>
        <v>96.568687642666802</v>
      </c>
      <c r="P31" s="52">
        <v>95.7</v>
      </c>
      <c r="Q31" s="122">
        <v>95.2</v>
      </c>
      <c r="R31" s="122">
        <v>98.6</v>
      </c>
      <c r="S31" s="122" t="s">
        <v>64</v>
      </c>
      <c r="T31" s="100">
        <v>95.7</v>
      </c>
    </row>
    <row r="32" spans="1:20" x14ac:dyDescent="0.3">
      <c r="A32" s="55" t="s">
        <v>34</v>
      </c>
      <c r="B32" s="96">
        <v>90</v>
      </c>
      <c r="C32" s="67">
        <v>89</v>
      </c>
      <c r="D32" s="67">
        <v>96</v>
      </c>
      <c r="E32" s="100">
        <f t="shared" si="0"/>
        <v>91.666666666666671</v>
      </c>
      <c r="F32" s="96">
        <v>92.9</v>
      </c>
      <c r="G32" s="122">
        <v>88.996831505986904</v>
      </c>
      <c r="H32" s="122">
        <v>97.417175222771192</v>
      </c>
      <c r="I32" s="122" t="s">
        <v>64</v>
      </c>
      <c r="J32" s="100">
        <f t="shared" si="2"/>
        <v>93.104668909586039</v>
      </c>
      <c r="K32" s="52">
        <v>94.808748066127166</v>
      </c>
      <c r="L32" s="122">
        <v>88.576645555114794</v>
      </c>
      <c r="M32" s="122">
        <v>97.75647467698073</v>
      </c>
      <c r="N32" s="122" t="s">
        <v>64</v>
      </c>
      <c r="O32" s="122">
        <f t="shared" si="1"/>
        <v>93.713956099407554</v>
      </c>
      <c r="P32" s="52">
        <v>97.9</v>
      </c>
      <c r="Q32" s="122">
        <v>96.7</v>
      </c>
      <c r="R32" s="122">
        <v>98.8</v>
      </c>
      <c r="S32" s="122" t="s">
        <v>64</v>
      </c>
      <c r="T32" s="100">
        <v>94.7</v>
      </c>
    </row>
    <row r="33" spans="1:20" x14ac:dyDescent="0.3">
      <c r="A33" s="55" t="s">
        <v>35</v>
      </c>
      <c r="B33" s="96">
        <v>94.5</v>
      </c>
      <c r="C33" s="67">
        <v>92</v>
      </c>
      <c r="D33" s="67">
        <v>98</v>
      </c>
      <c r="E33" s="100">
        <f t="shared" si="0"/>
        <v>94.833333333333329</v>
      </c>
      <c r="F33" s="96">
        <v>95.3</v>
      </c>
      <c r="G33" s="122">
        <v>87.713881711616907</v>
      </c>
      <c r="H33" s="122">
        <v>99.352278844523582</v>
      </c>
      <c r="I33" s="122" t="s">
        <v>64</v>
      </c>
      <c r="J33" s="100">
        <f t="shared" si="2"/>
        <v>94.122053518713486</v>
      </c>
      <c r="K33" s="52">
        <v>95.612537320408933</v>
      </c>
      <c r="L33" s="122">
        <v>94.572841321442169</v>
      </c>
      <c r="M33" s="122">
        <v>99.039494636446364</v>
      </c>
      <c r="N33" s="122" t="s">
        <v>64</v>
      </c>
      <c r="O33" s="122">
        <f t="shared" si="1"/>
        <v>96.408291092765822</v>
      </c>
      <c r="P33" s="52">
        <v>96.4</v>
      </c>
      <c r="Q33" s="122">
        <v>92.6</v>
      </c>
      <c r="R33" s="122">
        <v>98.1</v>
      </c>
      <c r="S33" s="122" t="s">
        <v>64</v>
      </c>
      <c r="T33" s="100">
        <v>94.4</v>
      </c>
    </row>
    <row r="34" spans="1:20" x14ac:dyDescent="0.3">
      <c r="A34" s="55" t="s">
        <v>36</v>
      </c>
      <c r="B34" s="96">
        <v>93.4</v>
      </c>
      <c r="C34" s="67">
        <v>84</v>
      </c>
      <c r="D34" s="67">
        <v>98</v>
      </c>
      <c r="E34" s="100">
        <f t="shared" si="0"/>
        <v>91.8</v>
      </c>
      <c r="F34" s="96">
        <v>96</v>
      </c>
      <c r="G34" s="122">
        <v>89.03389403933339</v>
      </c>
      <c r="H34" s="122">
        <v>99.366201697646801</v>
      </c>
      <c r="I34" s="122" t="s">
        <v>64</v>
      </c>
      <c r="J34" s="100">
        <f t="shared" si="2"/>
        <v>94.800031912326745</v>
      </c>
      <c r="K34" s="52">
        <v>96.895905381073973</v>
      </c>
      <c r="L34" s="122">
        <v>92.043543033557455</v>
      </c>
      <c r="M34" s="122">
        <v>99.223737839910001</v>
      </c>
      <c r="N34" s="122" t="s">
        <v>64</v>
      </c>
      <c r="O34" s="122">
        <f t="shared" si="1"/>
        <v>96.054395418180476</v>
      </c>
      <c r="P34" s="52">
        <v>95.1</v>
      </c>
      <c r="Q34" s="122">
        <v>94.9</v>
      </c>
      <c r="R34" s="122">
        <v>99.8</v>
      </c>
      <c r="S34" s="122" t="s">
        <v>64</v>
      </c>
      <c r="T34" s="100">
        <v>95.3</v>
      </c>
    </row>
    <row r="35" spans="1:20" x14ac:dyDescent="0.3">
      <c r="A35" s="55" t="s">
        <v>37</v>
      </c>
      <c r="B35" s="96">
        <v>95.9</v>
      </c>
      <c r="C35" s="67">
        <v>93</v>
      </c>
      <c r="D35" s="67" t="s">
        <v>66</v>
      </c>
      <c r="E35" s="100">
        <f t="shared" si="0"/>
        <v>94.45</v>
      </c>
      <c r="F35" s="96">
        <v>97.7</v>
      </c>
      <c r="G35" s="122">
        <v>93.40563506402259</v>
      </c>
      <c r="H35" s="122" t="s">
        <v>66</v>
      </c>
      <c r="I35" s="122" t="s">
        <v>64</v>
      </c>
      <c r="J35" s="100">
        <f t="shared" si="2"/>
        <v>95.552817532011289</v>
      </c>
      <c r="K35" s="52">
        <v>96.784728994033514</v>
      </c>
      <c r="L35" s="122">
        <v>95.611812445977833</v>
      </c>
      <c r="M35" s="122">
        <v>97.292509255850547</v>
      </c>
      <c r="N35" s="122" t="s">
        <v>64</v>
      </c>
      <c r="O35" s="122">
        <f t="shared" si="1"/>
        <v>96.563016898620617</v>
      </c>
      <c r="P35" s="52">
        <v>97.2</v>
      </c>
      <c r="Q35" s="122">
        <v>96.1</v>
      </c>
      <c r="R35" s="122">
        <v>97.9</v>
      </c>
      <c r="S35" s="122" t="s">
        <v>64</v>
      </c>
      <c r="T35" s="100">
        <v>96.7</v>
      </c>
    </row>
    <row r="36" spans="1:20" x14ac:dyDescent="0.3">
      <c r="A36" s="55" t="s">
        <v>38</v>
      </c>
      <c r="B36" s="96">
        <v>89.3</v>
      </c>
      <c r="C36" s="67">
        <v>86</v>
      </c>
      <c r="D36" s="67">
        <v>95</v>
      </c>
      <c r="E36" s="100">
        <f t="shared" si="0"/>
        <v>90.100000000000009</v>
      </c>
      <c r="F36" s="96">
        <v>83.3</v>
      </c>
      <c r="G36" s="122">
        <v>71.441983941983949</v>
      </c>
      <c r="H36" s="122" t="s">
        <v>66</v>
      </c>
      <c r="I36" s="122" t="s">
        <v>64</v>
      </c>
      <c r="J36" s="100">
        <f t="shared" si="2"/>
        <v>77.37099197099198</v>
      </c>
      <c r="K36" s="52">
        <v>94.002130730361415</v>
      </c>
      <c r="L36" s="122">
        <v>84.650656345901652</v>
      </c>
      <c r="M36" s="122" t="s">
        <v>66</v>
      </c>
      <c r="N36" s="122" t="s">
        <v>64</v>
      </c>
      <c r="O36" s="122">
        <f t="shared" si="1"/>
        <v>89.326393538131526</v>
      </c>
      <c r="P36" s="52">
        <v>92.1</v>
      </c>
      <c r="Q36" s="122">
        <v>86.3</v>
      </c>
      <c r="R36" s="122">
        <v>97.7</v>
      </c>
      <c r="S36" s="122" t="s">
        <v>64</v>
      </c>
      <c r="T36" s="100">
        <v>89.9</v>
      </c>
    </row>
    <row r="37" spans="1:20" x14ac:dyDescent="0.3">
      <c r="A37" s="55" t="s">
        <v>39</v>
      </c>
      <c r="B37" s="96">
        <v>92.6</v>
      </c>
      <c r="C37" s="67">
        <v>90</v>
      </c>
      <c r="D37" s="67">
        <v>97</v>
      </c>
      <c r="E37" s="100">
        <f t="shared" si="0"/>
        <v>93.2</v>
      </c>
      <c r="F37" s="96">
        <v>93.4</v>
      </c>
      <c r="G37" s="122">
        <v>86.066872370575808</v>
      </c>
      <c r="H37" s="122" t="s">
        <v>66</v>
      </c>
      <c r="I37" s="122" t="s">
        <v>64</v>
      </c>
      <c r="J37" s="100">
        <f t="shared" si="2"/>
        <v>89.7334361852879</v>
      </c>
      <c r="K37" s="52">
        <v>93.910219847728001</v>
      </c>
      <c r="L37" s="122">
        <v>90.095233082629605</v>
      </c>
      <c r="M37" s="122" t="s">
        <v>66</v>
      </c>
      <c r="N37" s="122" t="s">
        <v>64</v>
      </c>
      <c r="O37" s="122">
        <f t="shared" si="1"/>
        <v>92.002726465178796</v>
      </c>
      <c r="P37" s="52">
        <v>94.1</v>
      </c>
      <c r="Q37" s="122">
        <v>93.3</v>
      </c>
      <c r="R37" s="122">
        <v>98.3</v>
      </c>
      <c r="S37" s="122" t="s">
        <v>64</v>
      </c>
      <c r="T37" s="100">
        <v>94.1</v>
      </c>
    </row>
    <row r="38" spans="1:20" x14ac:dyDescent="0.3">
      <c r="A38" s="55" t="s">
        <v>40</v>
      </c>
      <c r="B38" s="96">
        <v>94.7</v>
      </c>
      <c r="C38" s="67">
        <v>93</v>
      </c>
      <c r="D38" s="67">
        <v>99.5</v>
      </c>
      <c r="E38" s="100">
        <f t="shared" si="0"/>
        <v>95.733333333333334</v>
      </c>
      <c r="F38" s="96">
        <v>96.3</v>
      </c>
      <c r="G38" s="122">
        <v>92.37230142370295</v>
      </c>
      <c r="H38" s="122" t="s">
        <v>66</v>
      </c>
      <c r="I38" s="122" t="s">
        <v>64</v>
      </c>
      <c r="J38" s="100">
        <f t="shared" si="2"/>
        <v>94.336150711851474</v>
      </c>
      <c r="K38" s="52">
        <v>96.337109977880459</v>
      </c>
      <c r="L38" s="122">
        <v>95.83928021658231</v>
      </c>
      <c r="M38" s="122">
        <v>99.554322152261193</v>
      </c>
      <c r="N38" s="122" t="s">
        <v>64</v>
      </c>
      <c r="O38" s="122">
        <f t="shared" si="1"/>
        <v>97.243570782241321</v>
      </c>
      <c r="P38" s="52">
        <v>98.4</v>
      </c>
      <c r="Q38" s="122">
        <v>98.8</v>
      </c>
      <c r="R38" s="122">
        <v>99.9</v>
      </c>
      <c r="S38" s="122" t="s">
        <v>64</v>
      </c>
      <c r="T38" s="100">
        <v>98.7</v>
      </c>
    </row>
    <row r="39" spans="1:20" x14ac:dyDescent="0.3">
      <c r="A39" s="55" t="s">
        <v>41</v>
      </c>
      <c r="B39" s="96">
        <v>91.1</v>
      </c>
      <c r="C39" s="67">
        <v>90</v>
      </c>
      <c r="D39" s="67">
        <v>94</v>
      </c>
      <c r="E39" s="100">
        <f t="shared" si="0"/>
        <v>91.7</v>
      </c>
      <c r="F39" s="96">
        <v>96</v>
      </c>
      <c r="G39" s="122">
        <v>88.452815620839047</v>
      </c>
      <c r="H39" s="122">
        <v>98.7629329734593</v>
      </c>
      <c r="I39" s="122" t="s">
        <v>64</v>
      </c>
      <c r="J39" s="100">
        <f t="shared" si="2"/>
        <v>94.405249531432787</v>
      </c>
      <c r="K39" s="52">
        <v>95.345109908955905</v>
      </c>
      <c r="L39" s="122">
        <v>92.827253765548789</v>
      </c>
      <c r="M39" s="122">
        <v>97.686404280723067</v>
      </c>
      <c r="N39" s="122" t="s">
        <v>64</v>
      </c>
      <c r="O39" s="122">
        <f t="shared" si="1"/>
        <v>95.286255985075925</v>
      </c>
      <c r="P39" s="52">
        <v>97.3</v>
      </c>
      <c r="Q39" s="122">
        <v>96.3</v>
      </c>
      <c r="R39" s="122">
        <v>98.2</v>
      </c>
      <c r="S39" s="122" t="s">
        <v>64</v>
      </c>
      <c r="T39" s="100">
        <v>96.8</v>
      </c>
    </row>
    <row r="40" spans="1:20" x14ac:dyDescent="0.3">
      <c r="A40" s="55" t="s">
        <v>42</v>
      </c>
      <c r="B40" s="96">
        <v>93.4</v>
      </c>
      <c r="C40" s="67">
        <v>87</v>
      </c>
      <c r="D40" s="67">
        <v>97</v>
      </c>
      <c r="E40" s="100">
        <f t="shared" si="0"/>
        <v>92.466666666666654</v>
      </c>
      <c r="F40" s="96">
        <v>93.8</v>
      </c>
      <c r="G40" s="122">
        <v>87.873780431287216</v>
      </c>
      <c r="H40" s="122">
        <v>94.365459058575752</v>
      </c>
      <c r="I40" s="122" t="s">
        <v>64</v>
      </c>
      <c r="J40" s="100">
        <f t="shared" si="2"/>
        <v>92.013079829954322</v>
      </c>
      <c r="K40" s="52">
        <v>93.223537488270765</v>
      </c>
      <c r="L40" s="122">
        <v>91.831218977703486</v>
      </c>
      <c r="M40" s="122">
        <v>99.042207298498269</v>
      </c>
      <c r="N40" s="122" t="s">
        <v>64</v>
      </c>
      <c r="O40" s="122">
        <f t="shared" si="1"/>
        <v>94.698987921490854</v>
      </c>
      <c r="P40" s="52">
        <v>94.8</v>
      </c>
      <c r="Q40" s="122">
        <v>91.5</v>
      </c>
      <c r="R40" s="122">
        <v>99.7</v>
      </c>
      <c r="S40" s="122" t="s">
        <v>64</v>
      </c>
      <c r="T40" s="100">
        <v>94</v>
      </c>
    </row>
    <row r="41" spans="1:20" x14ac:dyDescent="0.3">
      <c r="A41" s="55" t="s">
        <v>43</v>
      </c>
      <c r="B41" s="96">
        <v>92.6</v>
      </c>
      <c r="C41" s="67">
        <v>88</v>
      </c>
      <c r="D41" s="67" t="s">
        <v>66</v>
      </c>
      <c r="E41" s="100">
        <f t="shared" si="0"/>
        <v>90.3</v>
      </c>
      <c r="F41" s="96">
        <v>94.5</v>
      </c>
      <c r="G41" s="122">
        <v>88.642954729925648</v>
      </c>
      <c r="H41" s="122" t="s">
        <v>66</v>
      </c>
      <c r="I41" s="122" t="s">
        <v>64</v>
      </c>
      <c r="J41" s="100">
        <f t="shared" si="2"/>
        <v>91.571477364962817</v>
      </c>
      <c r="K41" s="52">
        <v>94.751885586789882</v>
      </c>
      <c r="L41" s="122">
        <v>93.844720810825208</v>
      </c>
      <c r="M41" s="122" t="s">
        <v>66</v>
      </c>
      <c r="N41" s="122" t="s">
        <v>64</v>
      </c>
      <c r="O41" s="122">
        <f t="shared" si="1"/>
        <v>94.298303198807545</v>
      </c>
      <c r="P41" s="52">
        <v>95.5</v>
      </c>
      <c r="Q41" s="122">
        <v>95.5</v>
      </c>
      <c r="R41" s="122" t="s">
        <v>66</v>
      </c>
      <c r="S41" s="122" t="s">
        <v>64</v>
      </c>
      <c r="T41" s="100">
        <v>95.5</v>
      </c>
    </row>
    <row r="42" spans="1:20" x14ac:dyDescent="0.3">
      <c r="A42" s="55" t="s">
        <v>44</v>
      </c>
      <c r="B42" s="96">
        <v>91.6</v>
      </c>
      <c r="C42" s="67">
        <v>84</v>
      </c>
      <c r="D42" s="67" t="s">
        <v>66</v>
      </c>
      <c r="E42" s="100">
        <f t="shared" si="0"/>
        <v>87.8</v>
      </c>
      <c r="F42" s="96">
        <v>95.9</v>
      </c>
      <c r="G42" s="122">
        <v>89.766444930031057</v>
      </c>
      <c r="H42" s="122">
        <v>97.657929248544264</v>
      </c>
      <c r="I42" s="122" t="s">
        <v>64</v>
      </c>
      <c r="J42" s="100">
        <f t="shared" si="2"/>
        <v>94.441458059525118</v>
      </c>
      <c r="K42" s="52">
        <v>93.400659044013423</v>
      </c>
      <c r="L42" s="122">
        <v>94.389316169341114</v>
      </c>
      <c r="M42" s="122">
        <v>98.374826741110851</v>
      </c>
      <c r="N42" s="122" t="s">
        <v>64</v>
      </c>
      <c r="O42" s="122">
        <f t="shared" si="1"/>
        <v>95.388267318155116</v>
      </c>
      <c r="P42" s="52">
        <v>94.2</v>
      </c>
      <c r="Q42" s="122">
        <v>92.8</v>
      </c>
      <c r="R42" s="122">
        <v>98.5</v>
      </c>
      <c r="S42" s="122" t="s">
        <v>64</v>
      </c>
      <c r="T42" s="100">
        <v>93.7</v>
      </c>
    </row>
    <row r="43" spans="1:20" x14ac:dyDescent="0.3">
      <c r="A43" s="55" t="s">
        <v>45</v>
      </c>
      <c r="B43" s="96">
        <v>94.4</v>
      </c>
      <c r="C43" s="67">
        <v>90</v>
      </c>
      <c r="D43" s="67">
        <v>96</v>
      </c>
      <c r="E43" s="100">
        <f t="shared" si="0"/>
        <v>93.466666666666654</v>
      </c>
      <c r="F43" s="96">
        <v>95.1</v>
      </c>
      <c r="G43" s="122">
        <v>91.148102421212158</v>
      </c>
      <c r="H43" s="122">
        <v>96.684927827515992</v>
      </c>
      <c r="I43" s="122" t="s">
        <v>64</v>
      </c>
      <c r="J43" s="100">
        <f t="shared" si="2"/>
        <v>94.311010082909377</v>
      </c>
      <c r="K43" s="52">
        <v>95.048304824337407</v>
      </c>
      <c r="L43" s="122">
        <v>93.779201815367927</v>
      </c>
      <c r="M43" s="122">
        <v>98.069388912002907</v>
      </c>
      <c r="N43" s="122" t="s">
        <v>64</v>
      </c>
      <c r="O43" s="122">
        <f t="shared" si="1"/>
        <v>95.632298517236094</v>
      </c>
      <c r="P43" s="52">
        <v>96.4</v>
      </c>
      <c r="Q43" s="122">
        <v>95.6</v>
      </c>
      <c r="R43" s="122">
        <v>98.2</v>
      </c>
      <c r="S43" s="122" t="s">
        <v>64</v>
      </c>
      <c r="T43" s="100">
        <v>96</v>
      </c>
    </row>
    <row r="44" spans="1:20" x14ac:dyDescent="0.3">
      <c r="A44" s="55" t="s">
        <v>46</v>
      </c>
      <c r="B44" s="96">
        <v>94.3</v>
      </c>
      <c r="C44" s="67">
        <v>91</v>
      </c>
      <c r="D44" s="122" t="s">
        <v>64</v>
      </c>
      <c r="E44" s="100">
        <f t="shared" si="0"/>
        <v>92.65</v>
      </c>
      <c r="F44" s="96">
        <v>95.4</v>
      </c>
      <c r="G44" s="122">
        <v>90.129006937432337</v>
      </c>
      <c r="H44" s="122" t="s">
        <v>64</v>
      </c>
      <c r="I44" s="122" t="s">
        <v>64</v>
      </c>
      <c r="J44" s="100">
        <f t="shared" si="2"/>
        <v>92.764503468716171</v>
      </c>
      <c r="K44" s="52">
        <v>93.856803080301205</v>
      </c>
      <c r="L44" s="122">
        <v>93.959356961941424</v>
      </c>
      <c r="M44" s="122" t="s">
        <v>64</v>
      </c>
      <c r="N44" s="122" t="s">
        <v>64</v>
      </c>
      <c r="O44" s="122">
        <f t="shared" si="1"/>
        <v>93.908080021121322</v>
      </c>
      <c r="P44" s="52">
        <v>96</v>
      </c>
      <c r="Q44" s="122">
        <v>95.1</v>
      </c>
      <c r="R44" s="122" t="s">
        <v>64</v>
      </c>
      <c r="S44" s="122" t="s">
        <v>64</v>
      </c>
      <c r="T44" s="100">
        <v>95.5</v>
      </c>
    </row>
    <row r="45" spans="1:20" x14ac:dyDescent="0.3">
      <c r="A45" s="55" t="s">
        <v>47</v>
      </c>
      <c r="B45" s="96">
        <v>92.7</v>
      </c>
      <c r="C45" s="67">
        <v>89</v>
      </c>
      <c r="D45" s="67" t="s">
        <v>66</v>
      </c>
      <c r="E45" s="100">
        <f t="shared" si="0"/>
        <v>90.85</v>
      </c>
      <c r="F45" s="96">
        <v>94.9</v>
      </c>
      <c r="G45" s="122">
        <v>87.857322749478371</v>
      </c>
      <c r="H45" s="122">
        <v>96.370755652404142</v>
      </c>
      <c r="I45" s="122" t="s">
        <v>64</v>
      </c>
      <c r="J45" s="100">
        <f t="shared" si="2"/>
        <v>93.042692800627492</v>
      </c>
      <c r="K45" s="52">
        <v>94.194304357590966</v>
      </c>
      <c r="L45" s="122">
        <v>95.461993003475754</v>
      </c>
      <c r="M45" s="122">
        <v>99.437333160191031</v>
      </c>
      <c r="N45" s="122" t="s">
        <v>64</v>
      </c>
      <c r="O45" s="122">
        <f t="shared" si="1"/>
        <v>96.364543507085912</v>
      </c>
      <c r="P45" s="52">
        <v>94.2</v>
      </c>
      <c r="Q45" s="122">
        <v>94.1</v>
      </c>
      <c r="R45" s="122">
        <v>99.5</v>
      </c>
      <c r="S45" s="122" t="s">
        <v>64</v>
      </c>
      <c r="T45" s="100">
        <v>94.5</v>
      </c>
    </row>
    <row r="46" spans="1:20" x14ac:dyDescent="0.3">
      <c r="A46" s="55" t="s">
        <v>48</v>
      </c>
      <c r="B46" s="96">
        <v>95.3</v>
      </c>
      <c r="C46" s="67">
        <v>91</v>
      </c>
      <c r="D46" s="67">
        <v>97</v>
      </c>
      <c r="E46" s="100">
        <f t="shared" si="0"/>
        <v>94.433333333333337</v>
      </c>
      <c r="F46" s="96">
        <v>97.5</v>
      </c>
      <c r="G46" s="122">
        <v>91.823919918427364</v>
      </c>
      <c r="H46" s="122" t="s">
        <v>66</v>
      </c>
      <c r="I46" s="122" t="s">
        <v>64</v>
      </c>
      <c r="J46" s="100">
        <f t="shared" si="2"/>
        <v>94.661959959213675</v>
      </c>
      <c r="K46" s="52">
        <v>95.603992502459931</v>
      </c>
      <c r="L46" s="122" t="s">
        <v>66</v>
      </c>
      <c r="M46" s="122" t="s">
        <v>66</v>
      </c>
      <c r="N46" s="122" t="s">
        <v>64</v>
      </c>
      <c r="O46" s="122">
        <f t="shared" si="1"/>
        <v>95.603992502459931</v>
      </c>
      <c r="P46" s="52">
        <v>93.1</v>
      </c>
      <c r="Q46" s="122">
        <v>95.5</v>
      </c>
      <c r="R46" s="122">
        <v>99.2</v>
      </c>
      <c r="S46" s="122" t="s">
        <v>64</v>
      </c>
      <c r="T46" s="100">
        <v>94.8</v>
      </c>
    </row>
    <row r="47" spans="1:20" x14ac:dyDescent="0.3">
      <c r="A47" s="55" t="s">
        <v>49</v>
      </c>
      <c r="B47" s="96">
        <v>95</v>
      </c>
      <c r="C47" s="67">
        <v>88</v>
      </c>
      <c r="D47" s="67">
        <v>99.5</v>
      </c>
      <c r="E47" s="100">
        <f t="shared" si="0"/>
        <v>94.166666666666671</v>
      </c>
      <c r="F47" s="96">
        <v>95</v>
      </c>
      <c r="G47" s="122">
        <v>90.312699962278842</v>
      </c>
      <c r="H47" s="122">
        <v>99.641542607765373</v>
      </c>
      <c r="I47" s="122" t="s">
        <v>64</v>
      </c>
      <c r="J47" s="100">
        <f t="shared" si="2"/>
        <v>94.984747523348062</v>
      </c>
      <c r="K47" s="52">
        <v>95.04927485334504</v>
      </c>
      <c r="L47" s="122">
        <v>89.19669461060667</v>
      </c>
      <c r="M47" s="122">
        <v>99.270398592646018</v>
      </c>
      <c r="N47" s="122" t="s">
        <v>64</v>
      </c>
      <c r="O47" s="122">
        <f t="shared" si="1"/>
        <v>94.505456018865914</v>
      </c>
      <c r="P47" s="52">
        <v>96.6</v>
      </c>
      <c r="Q47" s="122">
        <v>92.7</v>
      </c>
      <c r="R47" s="122">
        <v>99.7</v>
      </c>
      <c r="S47" s="122" t="s">
        <v>64</v>
      </c>
      <c r="T47" s="100">
        <v>94.7</v>
      </c>
    </row>
    <row r="48" spans="1:20" x14ac:dyDescent="0.3">
      <c r="A48" s="55" t="s">
        <v>50</v>
      </c>
      <c r="B48" s="96">
        <v>83.4</v>
      </c>
      <c r="C48" s="67">
        <v>90</v>
      </c>
      <c r="D48" s="67" t="s">
        <v>66</v>
      </c>
      <c r="E48" s="100">
        <f t="shared" si="0"/>
        <v>86.7</v>
      </c>
      <c r="F48" s="96">
        <v>94.7</v>
      </c>
      <c r="G48" s="122">
        <v>90.411631588136345</v>
      </c>
      <c r="H48" s="122" t="s">
        <v>66</v>
      </c>
      <c r="I48" s="122" t="s">
        <v>64</v>
      </c>
      <c r="J48" s="100">
        <f t="shared" si="2"/>
        <v>92.555815794068167</v>
      </c>
      <c r="K48" s="52">
        <v>94.153582606198299</v>
      </c>
      <c r="L48" s="122">
        <v>92.748564842915201</v>
      </c>
      <c r="M48" s="122" t="s">
        <v>66</v>
      </c>
      <c r="N48" s="122" t="s">
        <v>64</v>
      </c>
      <c r="O48" s="122">
        <f t="shared" si="1"/>
        <v>93.45107372455675</v>
      </c>
      <c r="P48" s="52">
        <v>94.8</v>
      </c>
      <c r="Q48" s="122">
        <v>94.5</v>
      </c>
      <c r="R48" s="122" t="s">
        <v>66</v>
      </c>
      <c r="S48" s="122" t="s">
        <v>64</v>
      </c>
      <c r="T48" s="100">
        <v>94.7</v>
      </c>
    </row>
    <row r="49" spans="1:20" x14ac:dyDescent="0.3">
      <c r="A49" s="55" t="s">
        <v>51</v>
      </c>
      <c r="B49" s="96">
        <v>93.8</v>
      </c>
      <c r="C49" s="67">
        <v>88</v>
      </c>
      <c r="D49" s="67" t="s">
        <v>66</v>
      </c>
      <c r="E49" s="100">
        <f t="shared" si="0"/>
        <v>90.9</v>
      </c>
      <c r="F49" s="96">
        <v>94</v>
      </c>
      <c r="G49" s="122">
        <v>86.20593046077812</v>
      </c>
      <c r="H49" s="122" t="s">
        <v>66</v>
      </c>
      <c r="I49" s="122" t="s">
        <v>64</v>
      </c>
      <c r="J49" s="100">
        <f t="shared" si="2"/>
        <v>90.10296523038906</v>
      </c>
      <c r="K49" s="52">
        <v>94.751906494099799</v>
      </c>
      <c r="L49" s="122">
        <v>92.752175009092127</v>
      </c>
      <c r="M49" s="122" t="s">
        <v>66</v>
      </c>
      <c r="N49" s="122" t="s">
        <v>64</v>
      </c>
      <c r="O49" s="122">
        <f t="shared" si="1"/>
        <v>93.752040751595956</v>
      </c>
      <c r="P49" s="52">
        <v>95.5</v>
      </c>
      <c r="Q49" s="122">
        <v>94.7</v>
      </c>
      <c r="R49" s="122">
        <v>98.4</v>
      </c>
      <c r="S49" s="122" t="s">
        <v>64</v>
      </c>
      <c r="T49" s="100">
        <v>95.1</v>
      </c>
    </row>
    <row r="50" spans="1:20" x14ac:dyDescent="0.3">
      <c r="A50" s="55" t="s">
        <v>52</v>
      </c>
      <c r="B50" s="96">
        <v>91.1</v>
      </c>
      <c r="C50" s="67">
        <v>92</v>
      </c>
      <c r="D50" s="67">
        <v>99</v>
      </c>
      <c r="E50" s="100">
        <f t="shared" si="0"/>
        <v>94.033333333333346</v>
      </c>
      <c r="F50" s="96">
        <v>94.7</v>
      </c>
      <c r="G50" s="122">
        <v>91.30992461770505</v>
      </c>
      <c r="H50" s="122">
        <v>99.878398444237874</v>
      </c>
      <c r="I50" s="122" t="s">
        <v>64</v>
      </c>
      <c r="J50" s="100">
        <f t="shared" si="2"/>
        <v>95.296107687314304</v>
      </c>
      <c r="K50" s="52">
        <v>94.003398882940019</v>
      </c>
      <c r="L50" s="122">
        <v>91.060234009325512</v>
      </c>
      <c r="M50" s="122">
        <v>97.831644252630994</v>
      </c>
      <c r="N50" s="122" t="s">
        <v>64</v>
      </c>
      <c r="O50" s="122">
        <f t="shared" si="1"/>
        <v>94.298425714965504</v>
      </c>
      <c r="P50" s="52">
        <v>96.1</v>
      </c>
      <c r="Q50" s="122">
        <v>95.5</v>
      </c>
      <c r="R50" s="122">
        <v>99.8</v>
      </c>
      <c r="S50" s="122" t="s">
        <v>64</v>
      </c>
      <c r="T50" s="100">
        <v>95.8</v>
      </c>
    </row>
    <row r="51" spans="1:20" x14ac:dyDescent="0.3">
      <c r="A51" s="55" t="s">
        <v>53</v>
      </c>
      <c r="B51" s="96">
        <v>91.8</v>
      </c>
      <c r="C51" s="67">
        <v>90</v>
      </c>
      <c r="D51" s="67" t="s">
        <v>66</v>
      </c>
      <c r="E51" s="100">
        <f t="shared" si="0"/>
        <v>90.9</v>
      </c>
      <c r="F51" s="96">
        <v>93.8</v>
      </c>
      <c r="G51" s="122">
        <v>88.283599708651664</v>
      </c>
      <c r="H51" s="122" t="s">
        <v>66</v>
      </c>
      <c r="I51" s="122" t="s">
        <v>64</v>
      </c>
      <c r="J51" s="100">
        <f t="shared" si="2"/>
        <v>91.041799854325831</v>
      </c>
      <c r="K51" s="52">
        <v>94.063263041624353</v>
      </c>
      <c r="L51" s="122">
        <v>83.644894870958382</v>
      </c>
      <c r="M51" s="122" t="s">
        <v>66</v>
      </c>
      <c r="N51" s="122" t="s">
        <v>64</v>
      </c>
      <c r="O51" s="122">
        <f t="shared" si="1"/>
        <v>88.854078956291374</v>
      </c>
      <c r="P51" s="52">
        <v>94.7</v>
      </c>
      <c r="Q51" s="122">
        <v>89.8</v>
      </c>
      <c r="R51" s="122" t="s">
        <v>66</v>
      </c>
      <c r="S51" s="122" t="s">
        <v>64</v>
      </c>
      <c r="T51" s="100">
        <v>92.5</v>
      </c>
    </row>
    <row r="52" spans="1:20" ht="16.2" thickBot="1" x14ac:dyDescent="0.35">
      <c r="A52" s="123" t="s">
        <v>54</v>
      </c>
      <c r="B52" s="124">
        <v>93.2</v>
      </c>
      <c r="C52" s="72">
        <v>91</v>
      </c>
      <c r="D52" s="72" t="s">
        <v>66</v>
      </c>
      <c r="E52" s="126">
        <f t="shared" si="0"/>
        <v>92.1</v>
      </c>
      <c r="F52" s="124">
        <v>95.9</v>
      </c>
      <c r="G52" s="125">
        <v>84.215884529479354</v>
      </c>
      <c r="H52" s="125" t="s">
        <v>66</v>
      </c>
      <c r="I52" s="125" t="s">
        <v>64</v>
      </c>
      <c r="J52" s="126">
        <f t="shared" si="2"/>
        <v>90.05794226473968</v>
      </c>
      <c r="K52" s="127">
        <v>96.181554591676928</v>
      </c>
      <c r="L52" s="125">
        <v>93.367885026444128</v>
      </c>
      <c r="M52" s="125">
        <v>95.704795866216983</v>
      </c>
      <c r="N52" s="125" t="s">
        <v>64</v>
      </c>
      <c r="O52" s="125">
        <f t="shared" si="1"/>
        <v>95.084745161446008</v>
      </c>
      <c r="P52" s="127">
        <v>97.3</v>
      </c>
      <c r="Q52" s="125">
        <v>95</v>
      </c>
      <c r="R52" s="125">
        <v>98.7</v>
      </c>
      <c r="S52" s="125" t="s">
        <v>64</v>
      </c>
      <c r="T52" s="126">
        <v>95.9</v>
      </c>
    </row>
    <row r="53" spans="1:20" x14ac:dyDescent="0.3">
      <c r="J53" s="68"/>
      <c r="K53" s="68"/>
      <c r="L53" s="68"/>
      <c r="M53" s="68"/>
      <c r="N53" s="68"/>
      <c r="O53" s="68"/>
    </row>
    <row r="54" spans="1:20" x14ac:dyDescent="0.3">
      <c r="L54" s="105"/>
    </row>
  </sheetData>
  <mergeCells count="8">
    <mergeCell ref="P5:T5"/>
    <mergeCell ref="B4:T4"/>
    <mergeCell ref="A1:J1"/>
    <mergeCell ref="B5:E5"/>
    <mergeCell ref="F5:J5"/>
    <mergeCell ref="K5:O5"/>
    <mergeCell ref="A4:A6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82A11-83B2-43C4-8D66-AADE3157A583}">
  <dimension ref="A1:AI56"/>
  <sheetViews>
    <sheetView zoomScale="70" zoomScaleNormal="70" workbookViewId="0">
      <pane xSplit="1" ySplit="6" topLeftCell="W22" activePane="bottomRight" state="frozen"/>
      <selection pane="topRight" activeCell="B1" sqref="B1"/>
      <selection pane="bottomLeft" activeCell="A7" sqref="A7"/>
      <selection pane="bottomRight" activeCell="AI47" sqref="AI47"/>
    </sheetView>
  </sheetViews>
  <sheetFormatPr defaultRowHeight="15.6" x14ac:dyDescent="0.3"/>
  <cols>
    <col min="1" max="1" width="27.5546875" style="120" customWidth="1"/>
    <col min="2" max="2" width="11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0.21875" style="103" customWidth="1"/>
    <col min="7" max="7" width="7.33203125" style="103" customWidth="1"/>
    <col min="8" max="8" width="5.6640625" style="103" customWidth="1"/>
    <col min="9" max="10" width="9.33203125" style="103" customWidth="1"/>
    <col min="11" max="11" width="6.44140625" style="103" customWidth="1"/>
    <col min="12" max="12" width="6.5546875" style="103" customWidth="1"/>
    <col min="13" max="14" width="9.33203125" style="103" customWidth="1"/>
    <col min="15" max="15" width="7" style="103" customWidth="1"/>
    <col min="16" max="16" width="6.44140625" style="103" customWidth="1"/>
    <col min="17" max="17" width="9.33203125" style="103" customWidth="1"/>
    <col min="18" max="18" width="11.33203125" style="103" customWidth="1"/>
    <col min="19" max="19" width="7.44140625" style="103" customWidth="1"/>
    <col min="20" max="20" width="6.44140625" style="103" customWidth="1"/>
    <col min="21" max="21" width="9.109375" style="103" customWidth="1"/>
    <col min="22" max="22" width="7.44140625" style="103" customWidth="1"/>
    <col min="23" max="23" width="12.88671875" style="103" customWidth="1"/>
    <col min="24" max="24" width="8.88671875" style="103"/>
    <col min="25" max="25" width="9.109375" style="103" customWidth="1"/>
    <col min="26" max="27" width="8.88671875" style="103"/>
    <col min="28" max="28" width="11.109375" style="103" customWidth="1"/>
    <col min="29" max="32" width="8.88671875" style="103"/>
    <col min="33" max="33" width="9.5546875" style="103" bestFit="1" customWidth="1"/>
    <col min="34" max="34" width="8.88671875" style="103"/>
    <col min="35" max="35" width="10.5546875" style="103" bestFit="1" customWidth="1"/>
    <col min="36" max="16384" width="8.88671875" style="103"/>
  </cols>
  <sheetData>
    <row r="1" spans="1:35" ht="36" customHeight="1" x14ac:dyDescent="0.3">
      <c r="A1" s="317" t="s">
        <v>65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5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5" ht="14.25" customHeight="1" x14ac:dyDescent="0.3">
      <c r="A3" s="154" t="s">
        <v>159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90"/>
      <c r="V3" s="190"/>
      <c r="W3" s="192"/>
      <c r="X3" s="192"/>
    </row>
    <row r="4" spans="1:35" ht="14.25" customHeight="1" thickBot="1" x14ac:dyDescent="0.35">
      <c r="A4" s="154" t="s">
        <v>160</v>
      </c>
      <c r="B4" s="190"/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2"/>
      <c r="X4" s="192"/>
    </row>
    <row r="5" spans="1:35" ht="16.2" thickBot="1" x14ac:dyDescent="0.35">
      <c r="A5" s="318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1"/>
      <c r="J5" s="300">
        <v>2022</v>
      </c>
      <c r="K5" s="301"/>
      <c r="L5" s="301"/>
      <c r="M5" s="302"/>
      <c r="N5" s="301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5" ht="16.2" thickBot="1" x14ac:dyDescent="0.35">
      <c r="A6" s="319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2" t="s">
        <v>59</v>
      </c>
      <c r="J6" s="146" t="s">
        <v>63</v>
      </c>
      <c r="K6" s="70" t="s">
        <v>57</v>
      </c>
      <c r="L6" s="70" t="s">
        <v>58</v>
      </c>
      <c r="M6" s="147" t="s">
        <v>59</v>
      </c>
      <c r="N6" s="72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73" t="s">
        <v>60</v>
      </c>
      <c r="AB6" s="124" t="s">
        <v>63</v>
      </c>
      <c r="AC6" s="72" t="s">
        <v>57</v>
      </c>
      <c r="AD6" s="72" t="s">
        <v>58</v>
      </c>
      <c r="AE6" s="72" t="s">
        <v>59</v>
      </c>
      <c r="AF6" s="73" t="s">
        <v>60</v>
      </c>
    </row>
    <row r="7" spans="1:35" x14ac:dyDescent="0.3">
      <c r="A7" s="226" t="s">
        <v>78</v>
      </c>
      <c r="B7" s="101">
        <v>87</v>
      </c>
      <c r="C7" s="86">
        <v>87</v>
      </c>
      <c r="D7" s="86">
        <v>77</v>
      </c>
      <c r="E7" s="87">
        <v>86</v>
      </c>
      <c r="F7" s="101">
        <v>96.4</v>
      </c>
      <c r="G7" s="86">
        <v>96.6</v>
      </c>
      <c r="H7" s="86">
        <v>95.9</v>
      </c>
      <c r="I7" s="86">
        <v>97.9</v>
      </c>
      <c r="J7" s="101">
        <v>96</v>
      </c>
      <c r="K7" s="86">
        <v>96.3</v>
      </c>
      <c r="L7" s="86">
        <v>95.4</v>
      </c>
      <c r="M7" s="87">
        <v>97.9</v>
      </c>
      <c r="N7" s="86">
        <v>95.3</v>
      </c>
      <c r="O7" s="86">
        <v>95.5</v>
      </c>
      <c r="P7" s="86">
        <v>94.8</v>
      </c>
      <c r="Q7" s="87">
        <v>98.3</v>
      </c>
      <c r="R7" s="102">
        <f>AVERAGE(S7:V7)</f>
        <v>96.812196639701313</v>
      </c>
      <c r="S7" s="86">
        <v>97.6</v>
      </c>
      <c r="T7" s="86">
        <v>95.5</v>
      </c>
      <c r="U7" s="89">
        <v>98.84878655880523</v>
      </c>
      <c r="V7" s="87">
        <v>95.3</v>
      </c>
      <c r="W7" s="227">
        <v>97.1</v>
      </c>
      <c r="X7" s="228">
        <v>97.1</v>
      </c>
      <c r="Y7" s="228">
        <v>94.1</v>
      </c>
      <c r="Z7" s="229">
        <f t="shared" ref="Z7:AA7" si="0">AVERAGE(Z9:Z52)</f>
        <v>98.958317837954851</v>
      </c>
      <c r="AA7" s="230">
        <f t="shared" si="0"/>
        <v>98.336871903750875</v>
      </c>
      <c r="AB7" s="227">
        <v>97.4</v>
      </c>
      <c r="AC7" s="228">
        <v>97.4</v>
      </c>
      <c r="AD7" s="228">
        <v>97.2</v>
      </c>
      <c r="AE7" s="228">
        <v>98.8</v>
      </c>
      <c r="AF7" s="230">
        <v>97.3</v>
      </c>
    </row>
    <row r="8" spans="1:35" s="158" customFormat="1" ht="31.2" x14ac:dyDescent="0.3">
      <c r="A8" s="137" t="s">
        <v>12</v>
      </c>
      <c r="B8" s="131" t="s">
        <v>66</v>
      </c>
      <c r="C8" s="49" t="s">
        <v>66</v>
      </c>
      <c r="D8" s="49" t="s">
        <v>66</v>
      </c>
      <c r="E8" s="132" t="s">
        <v>66</v>
      </c>
      <c r="F8" s="131">
        <v>100</v>
      </c>
      <c r="G8" s="49" t="s">
        <v>66</v>
      </c>
      <c r="H8" s="49">
        <v>100</v>
      </c>
      <c r="I8" s="49">
        <v>100</v>
      </c>
      <c r="J8" s="131">
        <v>100</v>
      </c>
      <c r="K8" s="49" t="s">
        <v>66</v>
      </c>
      <c r="L8" s="49">
        <v>100</v>
      </c>
      <c r="M8" s="132" t="s">
        <v>66</v>
      </c>
      <c r="N8" s="49">
        <v>97</v>
      </c>
      <c r="O8" s="49">
        <v>95</v>
      </c>
      <c r="P8" s="49">
        <v>98</v>
      </c>
      <c r="Q8" s="132" t="s">
        <v>66</v>
      </c>
      <c r="R8" s="138">
        <v>95.842857142857142</v>
      </c>
      <c r="S8" s="49" t="s">
        <v>66</v>
      </c>
      <c r="T8" s="49">
        <v>97.4</v>
      </c>
      <c r="U8" s="51">
        <v>94.285714285714278</v>
      </c>
      <c r="V8" s="132">
        <v>95.3</v>
      </c>
      <c r="W8" s="131" t="s">
        <v>89</v>
      </c>
      <c r="X8" s="49" t="s">
        <v>89</v>
      </c>
      <c r="Y8" s="49" t="s">
        <v>89</v>
      </c>
      <c r="Z8" s="49" t="s">
        <v>89</v>
      </c>
      <c r="AA8" s="132" t="s">
        <v>89</v>
      </c>
      <c r="AB8" s="131" t="s">
        <v>89</v>
      </c>
      <c r="AC8" s="49" t="s">
        <v>89</v>
      </c>
      <c r="AD8" s="49" t="s">
        <v>89</v>
      </c>
      <c r="AE8" s="49" t="s">
        <v>89</v>
      </c>
      <c r="AF8" s="132" t="s">
        <v>89</v>
      </c>
    </row>
    <row r="9" spans="1:35" ht="31.2" x14ac:dyDescent="0.3">
      <c r="A9" s="128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49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49" t="s">
        <v>89</v>
      </c>
      <c r="O9" s="49" t="s">
        <v>64</v>
      </c>
      <c r="P9" s="49" t="s">
        <v>89</v>
      </c>
      <c r="Q9" s="132" t="s">
        <v>89</v>
      </c>
      <c r="R9" s="131" t="s">
        <v>89</v>
      </c>
      <c r="S9" s="49" t="s">
        <v>64</v>
      </c>
      <c r="T9" s="49" t="s">
        <v>89</v>
      </c>
      <c r="U9" s="49" t="s">
        <v>89</v>
      </c>
      <c r="V9" s="132" t="s">
        <v>89</v>
      </c>
      <c r="W9" s="138">
        <f t="shared" ref="W9:W52" si="1">AVERAGE(X9:AA9)</f>
        <v>97.297241526137</v>
      </c>
      <c r="X9" s="49" t="s">
        <v>64</v>
      </c>
      <c r="Y9" s="122">
        <v>95.637707948243985</v>
      </c>
      <c r="Z9" s="51">
        <v>99.580272822665279</v>
      </c>
      <c r="AA9" s="100">
        <v>96.673743807501765</v>
      </c>
      <c r="AB9" s="138">
        <v>98.2</v>
      </c>
      <c r="AC9" s="49" t="s">
        <v>64</v>
      </c>
      <c r="AD9" s="122">
        <v>98.8</v>
      </c>
      <c r="AE9" s="51">
        <v>98.9</v>
      </c>
      <c r="AF9" s="100">
        <v>97.3</v>
      </c>
    </row>
    <row r="10" spans="1:35" x14ac:dyDescent="0.3">
      <c r="A10" s="128" t="s">
        <v>146</v>
      </c>
      <c r="B10" s="131" t="s">
        <v>89</v>
      </c>
      <c r="C10" s="49" t="s">
        <v>89</v>
      </c>
      <c r="D10" s="49" t="s">
        <v>89</v>
      </c>
      <c r="E10" s="132" t="s">
        <v>89</v>
      </c>
      <c r="F10" s="131" t="s">
        <v>89</v>
      </c>
      <c r="G10" s="49" t="s">
        <v>89</v>
      </c>
      <c r="H10" s="49" t="s">
        <v>89</v>
      </c>
      <c r="I10" s="49" t="s">
        <v>89</v>
      </c>
      <c r="J10" s="131" t="s">
        <v>89</v>
      </c>
      <c r="K10" s="49" t="s">
        <v>89</v>
      </c>
      <c r="L10" s="49" t="s">
        <v>89</v>
      </c>
      <c r="M10" s="132" t="s">
        <v>89</v>
      </c>
      <c r="N10" s="49" t="s">
        <v>89</v>
      </c>
      <c r="O10" s="49" t="s">
        <v>89</v>
      </c>
      <c r="P10" s="49" t="s">
        <v>89</v>
      </c>
      <c r="Q10" s="132" t="s">
        <v>89</v>
      </c>
      <c r="R10" s="131" t="s">
        <v>89</v>
      </c>
      <c r="S10" s="49" t="s">
        <v>89</v>
      </c>
      <c r="T10" s="49" t="s">
        <v>89</v>
      </c>
      <c r="U10" s="49" t="s">
        <v>89</v>
      </c>
      <c r="V10" s="132" t="s">
        <v>89</v>
      </c>
      <c r="W10" s="138">
        <f t="shared" si="1"/>
        <v>96.948713815474392</v>
      </c>
      <c r="X10" s="122">
        <v>94.472361809045225</v>
      </c>
      <c r="Y10" s="51">
        <v>96.373779637377964</v>
      </c>
      <c r="Z10" s="49" t="s">
        <v>64</v>
      </c>
      <c r="AA10" s="134">
        <v>100</v>
      </c>
      <c r="AB10" s="138">
        <v>96.5</v>
      </c>
      <c r="AC10" s="122">
        <v>95.4</v>
      </c>
      <c r="AD10" s="51">
        <v>97.7</v>
      </c>
      <c r="AE10" s="49" t="s">
        <v>64</v>
      </c>
      <c r="AF10" s="132" t="s">
        <v>64</v>
      </c>
    </row>
    <row r="11" spans="1:35" x14ac:dyDescent="0.3">
      <c r="A11" s="121" t="s">
        <v>13</v>
      </c>
      <c r="B11" s="96">
        <v>82</v>
      </c>
      <c r="C11" s="67">
        <v>91</v>
      </c>
      <c r="D11" s="67">
        <v>79</v>
      </c>
      <c r="E11" s="99" t="s">
        <v>66</v>
      </c>
      <c r="F11" s="96">
        <v>95.8</v>
      </c>
      <c r="G11" s="67">
        <v>92.3</v>
      </c>
      <c r="H11" s="67">
        <v>99.3</v>
      </c>
      <c r="I11" s="67" t="s">
        <v>66</v>
      </c>
      <c r="J11" s="96">
        <v>92</v>
      </c>
      <c r="K11" s="67">
        <v>89</v>
      </c>
      <c r="L11" s="67">
        <v>96.8</v>
      </c>
      <c r="M11" s="99" t="s">
        <v>66</v>
      </c>
      <c r="N11" s="67">
        <v>94</v>
      </c>
      <c r="O11" s="67">
        <v>92</v>
      </c>
      <c r="P11" s="67">
        <v>95</v>
      </c>
      <c r="Q11" s="99">
        <v>97</v>
      </c>
      <c r="R11" s="138">
        <f t="shared" ref="R11:R52" si="2">AVERAGE(S11:V11)</f>
        <v>96.1</v>
      </c>
      <c r="S11" s="49">
        <v>95.3</v>
      </c>
      <c r="T11" s="49">
        <v>96.9</v>
      </c>
      <c r="U11" s="122" t="s">
        <v>66</v>
      </c>
      <c r="V11" s="132" t="s">
        <v>64</v>
      </c>
      <c r="W11" s="138">
        <f t="shared" si="1"/>
        <v>95.65</v>
      </c>
      <c r="X11" s="51">
        <v>96</v>
      </c>
      <c r="Y11" s="51">
        <v>95.3</v>
      </c>
      <c r="Z11" s="122" t="s">
        <v>66</v>
      </c>
      <c r="AA11" s="132" t="s">
        <v>64</v>
      </c>
      <c r="AB11" s="191">
        <v>95.6</v>
      </c>
      <c r="AC11" s="51">
        <v>96.9</v>
      </c>
      <c r="AD11" s="51">
        <v>94.4</v>
      </c>
      <c r="AE11" s="122" t="s">
        <v>66</v>
      </c>
      <c r="AF11" s="132" t="s">
        <v>64</v>
      </c>
      <c r="AG11" s="68"/>
      <c r="AH11" s="68"/>
      <c r="AI11" s="68"/>
    </row>
    <row r="12" spans="1:35" x14ac:dyDescent="0.3">
      <c r="A12" s="121" t="s">
        <v>18</v>
      </c>
      <c r="B12" s="96">
        <v>94</v>
      </c>
      <c r="C12" s="67">
        <v>96</v>
      </c>
      <c r="D12" s="67">
        <v>86</v>
      </c>
      <c r="E12" s="99">
        <v>99</v>
      </c>
      <c r="F12" s="96">
        <v>97</v>
      </c>
      <c r="G12" s="67">
        <v>98</v>
      </c>
      <c r="H12" s="67">
        <v>95.4</v>
      </c>
      <c r="I12" s="67">
        <v>100</v>
      </c>
      <c r="J12" s="96">
        <v>97</v>
      </c>
      <c r="K12" s="67">
        <v>97.1</v>
      </c>
      <c r="L12" s="67">
        <v>95.2</v>
      </c>
      <c r="M12" s="99">
        <v>98.9</v>
      </c>
      <c r="N12" s="67">
        <v>95</v>
      </c>
      <c r="O12" s="67">
        <v>96</v>
      </c>
      <c r="P12" s="67">
        <v>93</v>
      </c>
      <c r="Q12" s="99">
        <v>98</v>
      </c>
      <c r="R12" s="138">
        <f>AVERAGE(S12:V12)</f>
        <v>97.529166666666654</v>
      </c>
      <c r="S12" s="49">
        <v>98.2</v>
      </c>
      <c r="T12" s="49">
        <v>94.7</v>
      </c>
      <c r="U12" s="122">
        <v>99.6875</v>
      </c>
      <c r="V12" s="132" t="s">
        <v>64</v>
      </c>
      <c r="W12" s="138">
        <f t="shared" si="1"/>
        <v>96.881815676798553</v>
      </c>
      <c r="X12" s="141">
        <v>97.993683819431538</v>
      </c>
      <c r="Y12" s="51">
        <v>94.290293498948202</v>
      </c>
      <c r="Z12" s="122">
        <v>98.361469712015889</v>
      </c>
      <c r="AA12" s="132" t="s">
        <v>64</v>
      </c>
      <c r="AB12" s="191">
        <v>97.7</v>
      </c>
      <c r="AC12" s="51">
        <v>98.5</v>
      </c>
      <c r="AD12" s="51">
        <v>96</v>
      </c>
      <c r="AE12" s="122">
        <v>97.3</v>
      </c>
      <c r="AF12" s="132" t="s">
        <v>64</v>
      </c>
      <c r="AG12" s="68"/>
      <c r="AH12" s="68"/>
      <c r="AI12" s="68"/>
    </row>
    <row r="13" spans="1:35" ht="18.75" customHeight="1" x14ac:dyDescent="0.3">
      <c r="A13" s="121" t="s">
        <v>179</v>
      </c>
      <c r="B13" s="96" t="s">
        <v>66</v>
      </c>
      <c r="C13" s="67" t="s">
        <v>66</v>
      </c>
      <c r="D13" s="67" t="s">
        <v>66</v>
      </c>
      <c r="E13" s="99" t="s">
        <v>66</v>
      </c>
      <c r="F13" s="96" t="s">
        <v>66</v>
      </c>
      <c r="G13" s="49" t="s">
        <v>66</v>
      </c>
      <c r="H13" s="49" t="s">
        <v>66</v>
      </c>
      <c r="I13" s="67" t="s">
        <v>66</v>
      </c>
      <c r="J13" s="96">
        <v>64.2</v>
      </c>
      <c r="K13" s="49" t="s">
        <v>66</v>
      </c>
      <c r="L13" s="67">
        <v>64.2</v>
      </c>
      <c r="M13" s="99" t="s">
        <v>66</v>
      </c>
      <c r="N13" s="67">
        <v>94</v>
      </c>
      <c r="O13" s="67">
        <v>92</v>
      </c>
      <c r="P13" s="67">
        <v>96</v>
      </c>
      <c r="Q13" s="99">
        <v>100</v>
      </c>
      <c r="R13" s="138">
        <f t="shared" si="2"/>
        <v>98.787726638772654</v>
      </c>
      <c r="S13" s="49">
        <v>98.1</v>
      </c>
      <c r="T13" s="49">
        <v>99.1</v>
      </c>
      <c r="U13" s="122">
        <v>99.163179916317986</v>
      </c>
      <c r="V13" s="132" t="s">
        <v>64</v>
      </c>
      <c r="W13" s="138">
        <f t="shared" si="1"/>
        <v>95.183073229291722</v>
      </c>
      <c r="X13" s="51">
        <v>91.83673469387756</v>
      </c>
      <c r="Y13" s="51">
        <v>98.529411764705884</v>
      </c>
      <c r="Z13" s="122" t="s">
        <v>66</v>
      </c>
      <c r="AA13" s="132" t="s">
        <v>64</v>
      </c>
      <c r="AB13" s="191">
        <v>100</v>
      </c>
      <c r="AC13" s="51">
        <v>100</v>
      </c>
      <c r="AD13" s="51">
        <v>100</v>
      </c>
      <c r="AE13" s="122" t="s">
        <v>66</v>
      </c>
      <c r="AF13" s="132" t="s">
        <v>64</v>
      </c>
      <c r="AG13" s="68"/>
      <c r="AH13" s="68"/>
      <c r="AI13" s="68"/>
    </row>
    <row r="14" spans="1:35" x14ac:dyDescent="0.3">
      <c r="A14" s="121" t="s">
        <v>15</v>
      </c>
      <c r="B14" s="96" t="s">
        <v>66</v>
      </c>
      <c r="C14" s="67" t="s">
        <v>66</v>
      </c>
      <c r="D14" s="67" t="s">
        <v>66</v>
      </c>
      <c r="E14" s="99" t="s">
        <v>66</v>
      </c>
      <c r="F14" s="96" t="s">
        <v>66</v>
      </c>
      <c r="G14" s="49" t="s">
        <v>66</v>
      </c>
      <c r="H14" s="49" t="s">
        <v>66</v>
      </c>
      <c r="I14" s="67" t="s">
        <v>66</v>
      </c>
      <c r="J14" s="96">
        <v>100</v>
      </c>
      <c r="K14" s="67">
        <v>100</v>
      </c>
      <c r="L14" s="67">
        <v>100</v>
      </c>
      <c r="M14" s="99">
        <v>100</v>
      </c>
      <c r="N14" s="67">
        <v>96</v>
      </c>
      <c r="O14" s="67">
        <v>95</v>
      </c>
      <c r="P14" s="67">
        <v>98</v>
      </c>
      <c r="Q14" s="99">
        <v>98</v>
      </c>
      <c r="R14" s="138">
        <f t="shared" si="2"/>
        <v>96.156862745098053</v>
      </c>
      <c r="S14" s="49">
        <v>98.2</v>
      </c>
      <c r="T14" s="49">
        <v>93.8</v>
      </c>
      <c r="U14" s="122">
        <v>96.470588235294116</v>
      </c>
      <c r="V14" s="132" t="s">
        <v>64</v>
      </c>
      <c r="W14" s="138">
        <f t="shared" si="1"/>
        <v>92</v>
      </c>
      <c r="X14" s="51" t="s">
        <v>66</v>
      </c>
      <c r="Y14" s="141">
        <v>92</v>
      </c>
      <c r="Z14" s="122" t="s">
        <v>66</v>
      </c>
      <c r="AA14" s="132" t="s">
        <v>64</v>
      </c>
      <c r="AB14" s="191">
        <v>96.4</v>
      </c>
      <c r="AC14" s="51">
        <v>95.3</v>
      </c>
      <c r="AD14" s="122">
        <v>97.8</v>
      </c>
      <c r="AE14" s="122">
        <v>98.2</v>
      </c>
      <c r="AF14" s="132" t="s">
        <v>64</v>
      </c>
      <c r="AG14" s="68"/>
      <c r="AH14" s="68"/>
      <c r="AI14" s="68"/>
    </row>
    <row r="15" spans="1:35" x14ac:dyDescent="0.3">
      <c r="A15" s="121" t="s">
        <v>16</v>
      </c>
      <c r="B15" s="96">
        <v>87</v>
      </c>
      <c r="C15" s="67">
        <v>75</v>
      </c>
      <c r="D15" s="67">
        <v>96</v>
      </c>
      <c r="E15" s="99" t="s">
        <v>66</v>
      </c>
      <c r="F15" s="96">
        <v>96.1</v>
      </c>
      <c r="G15" s="67">
        <v>96</v>
      </c>
      <c r="H15" s="67">
        <v>96.1</v>
      </c>
      <c r="I15" s="67" t="s">
        <v>66</v>
      </c>
      <c r="J15" s="96">
        <v>95</v>
      </c>
      <c r="K15" s="67">
        <v>94.6</v>
      </c>
      <c r="L15" s="67">
        <v>100</v>
      </c>
      <c r="M15" s="99" t="s">
        <v>66</v>
      </c>
      <c r="N15" s="67">
        <v>93</v>
      </c>
      <c r="O15" s="67">
        <v>92</v>
      </c>
      <c r="P15" s="67">
        <v>93</v>
      </c>
      <c r="Q15" s="99" t="s">
        <v>66</v>
      </c>
      <c r="R15" s="138">
        <f t="shared" si="2"/>
        <v>96.7747967479675</v>
      </c>
      <c r="S15" s="49">
        <v>95.7</v>
      </c>
      <c r="T15" s="49">
        <v>95.6</v>
      </c>
      <c r="U15" s="122">
        <v>99.024390243902445</v>
      </c>
      <c r="V15" s="132" t="s">
        <v>64</v>
      </c>
      <c r="W15" s="138">
        <f t="shared" si="1"/>
        <v>94.929718875502004</v>
      </c>
      <c r="X15" s="51">
        <v>98.192771084337352</v>
      </c>
      <c r="Y15" s="122">
        <v>91.666666666666657</v>
      </c>
      <c r="Z15" s="122" t="s">
        <v>66</v>
      </c>
      <c r="AA15" s="132" t="s">
        <v>64</v>
      </c>
      <c r="AB15" s="191">
        <v>96.3</v>
      </c>
      <c r="AC15" s="51">
        <v>95.4</v>
      </c>
      <c r="AD15" s="122">
        <v>96.7</v>
      </c>
      <c r="AE15" s="122" t="s">
        <v>66</v>
      </c>
      <c r="AF15" s="132" t="s">
        <v>64</v>
      </c>
      <c r="AG15" s="68"/>
      <c r="AH15" s="68"/>
      <c r="AI15" s="68"/>
    </row>
    <row r="16" spans="1:35" x14ac:dyDescent="0.3">
      <c r="A16" s="121" t="s">
        <v>17</v>
      </c>
      <c r="B16" s="96">
        <v>89</v>
      </c>
      <c r="C16" s="67">
        <v>100</v>
      </c>
      <c r="D16" s="67">
        <v>79</v>
      </c>
      <c r="E16" s="99" t="s">
        <v>66</v>
      </c>
      <c r="F16" s="96">
        <v>100</v>
      </c>
      <c r="G16" s="67" t="s">
        <v>66</v>
      </c>
      <c r="H16" s="67">
        <v>100</v>
      </c>
      <c r="I16" s="67" t="s">
        <v>66</v>
      </c>
      <c r="J16" s="96">
        <v>94</v>
      </c>
      <c r="K16" s="67">
        <v>97.5</v>
      </c>
      <c r="L16" s="67">
        <v>90.9</v>
      </c>
      <c r="M16" s="99" t="s">
        <v>66</v>
      </c>
      <c r="N16" s="67">
        <v>95</v>
      </c>
      <c r="O16" s="67">
        <v>97</v>
      </c>
      <c r="P16" s="67">
        <v>94</v>
      </c>
      <c r="Q16" s="99" t="s">
        <v>66</v>
      </c>
      <c r="R16" s="138">
        <f t="shared" si="2"/>
        <v>95.5</v>
      </c>
      <c r="S16" s="49">
        <v>97.7</v>
      </c>
      <c r="T16" s="49">
        <v>93.3</v>
      </c>
      <c r="U16" s="122" t="s">
        <v>66</v>
      </c>
      <c r="V16" s="132" t="s">
        <v>64</v>
      </c>
      <c r="W16" s="138">
        <f t="shared" si="1"/>
        <v>95.110695043410942</v>
      </c>
      <c r="X16" s="51">
        <v>95.85211902614968</v>
      </c>
      <c r="Y16" s="51">
        <v>94.369271060672204</v>
      </c>
      <c r="Z16" s="122" t="s">
        <v>66</v>
      </c>
      <c r="AA16" s="132" t="s">
        <v>64</v>
      </c>
      <c r="AB16" s="191">
        <v>97.8</v>
      </c>
      <c r="AC16" s="51">
        <v>97.9</v>
      </c>
      <c r="AD16" s="51">
        <v>97.8</v>
      </c>
      <c r="AE16" s="122">
        <v>97.4</v>
      </c>
      <c r="AF16" s="132" t="s">
        <v>64</v>
      </c>
      <c r="AG16" s="68"/>
      <c r="AH16" s="68"/>
      <c r="AI16" s="68"/>
    </row>
    <row r="17" spans="1:35" x14ac:dyDescent="0.3">
      <c r="A17" s="121" t="s">
        <v>19</v>
      </c>
      <c r="B17" s="96">
        <v>82</v>
      </c>
      <c r="C17" s="67">
        <v>100</v>
      </c>
      <c r="D17" s="67">
        <v>63</v>
      </c>
      <c r="E17" s="99" t="s">
        <v>66</v>
      </c>
      <c r="F17" s="96">
        <v>97.6</v>
      </c>
      <c r="G17" s="67">
        <v>99.3</v>
      </c>
      <c r="H17" s="67">
        <v>87</v>
      </c>
      <c r="I17" s="67" t="s">
        <v>66</v>
      </c>
      <c r="J17" s="96">
        <v>95</v>
      </c>
      <c r="K17" s="67">
        <v>97.2</v>
      </c>
      <c r="L17" s="67">
        <v>89.8</v>
      </c>
      <c r="M17" s="99">
        <v>97.6</v>
      </c>
      <c r="N17" s="67">
        <v>93</v>
      </c>
      <c r="O17" s="67">
        <v>94</v>
      </c>
      <c r="P17" s="67">
        <v>93</v>
      </c>
      <c r="Q17" s="99">
        <v>98</v>
      </c>
      <c r="R17" s="138">
        <f t="shared" si="2"/>
        <v>97.900399201596812</v>
      </c>
      <c r="S17" s="49">
        <v>99.6</v>
      </c>
      <c r="T17" s="49">
        <v>94.7</v>
      </c>
      <c r="U17" s="122">
        <v>99.401197604790411</v>
      </c>
      <c r="V17" s="132" t="s">
        <v>64</v>
      </c>
      <c r="W17" s="138">
        <f t="shared" si="1"/>
        <v>96.690109179752923</v>
      </c>
      <c r="X17" s="51">
        <v>98.591549295774655</v>
      </c>
      <c r="Y17" s="51">
        <v>92.379679144385022</v>
      </c>
      <c r="Z17" s="122">
        <v>99.099099099099092</v>
      </c>
      <c r="AA17" s="132" t="s">
        <v>64</v>
      </c>
      <c r="AB17" s="191">
        <v>98.6</v>
      </c>
      <c r="AC17" s="51">
        <v>99.4</v>
      </c>
      <c r="AD17" s="51">
        <v>97.7</v>
      </c>
      <c r="AE17" s="122">
        <v>98.6</v>
      </c>
      <c r="AF17" s="132" t="s">
        <v>64</v>
      </c>
      <c r="AG17" s="68"/>
      <c r="AH17" s="68"/>
      <c r="AI17" s="68"/>
    </row>
    <row r="18" spans="1:35" x14ac:dyDescent="0.3">
      <c r="A18" s="121" t="s">
        <v>20</v>
      </c>
      <c r="B18" s="96">
        <v>100</v>
      </c>
      <c r="C18" s="67">
        <v>100</v>
      </c>
      <c r="D18" s="67" t="s">
        <v>66</v>
      </c>
      <c r="E18" s="99" t="s">
        <v>66</v>
      </c>
      <c r="F18" s="96">
        <v>96</v>
      </c>
      <c r="G18" s="67">
        <v>96.6</v>
      </c>
      <c r="H18" s="67">
        <v>95.4</v>
      </c>
      <c r="I18" s="67" t="s">
        <v>66</v>
      </c>
      <c r="J18" s="96">
        <v>96</v>
      </c>
      <c r="K18" s="67">
        <v>96.3</v>
      </c>
      <c r="L18" s="67">
        <v>95</v>
      </c>
      <c r="M18" s="99" t="s">
        <v>66</v>
      </c>
      <c r="N18" s="67">
        <v>95</v>
      </c>
      <c r="O18" s="67">
        <v>95</v>
      </c>
      <c r="P18" s="67">
        <v>94</v>
      </c>
      <c r="Q18" s="99" t="s">
        <v>66</v>
      </c>
      <c r="R18" s="138">
        <f t="shared" si="2"/>
        <v>97.421273512354503</v>
      </c>
      <c r="S18" s="122">
        <v>98.263157894736835</v>
      </c>
      <c r="T18" s="122">
        <v>94.810379241516955</v>
      </c>
      <c r="U18" s="122">
        <v>99.190283400809719</v>
      </c>
      <c r="V18" s="132" t="s">
        <v>64</v>
      </c>
      <c r="W18" s="138">
        <f t="shared" si="1"/>
        <v>97.24938185985468</v>
      </c>
      <c r="X18" s="122">
        <v>97.273143904674612</v>
      </c>
      <c r="Y18" s="122">
        <v>94.95084354897439</v>
      </c>
      <c r="Z18" s="122">
        <v>99.524158125915079</v>
      </c>
      <c r="AA18" s="132" t="s">
        <v>64</v>
      </c>
      <c r="AB18" s="191">
        <v>97.9</v>
      </c>
      <c r="AC18" s="51">
        <v>98.2</v>
      </c>
      <c r="AD18" s="122">
        <v>97</v>
      </c>
      <c r="AE18" s="122">
        <v>99.2</v>
      </c>
      <c r="AF18" s="132" t="s">
        <v>64</v>
      </c>
      <c r="AG18" s="68"/>
      <c r="AH18" s="68"/>
      <c r="AI18" s="68"/>
    </row>
    <row r="19" spans="1:35" x14ac:dyDescent="0.3">
      <c r="A19" s="121" t="s">
        <v>21</v>
      </c>
      <c r="B19" s="96">
        <v>82</v>
      </c>
      <c r="C19" s="67">
        <v>90</v>
      </c>
      <c r="D19" s="67">
        <v>61</v>
      </c>
      <c r="E19" s="99" t="s">
        <v>66</v>
      </c>
      <c r="F19" s="96">
        <v>89.8</v>
      </c>
      <c r="G19" s="67">
        <v>98.7</v>
      </c>
      <c r="H19" s="67">
        <v>63</v>
      </c>
      <c r="I19" s="67" t="s">
        <v>66</v>
      </c>
      <c r="J19" s="96">
        <v>96</v>
      </c>
      <c r="K19" s="67">
        <v>96.6</v>
      </c>
      <c r="L19" s="67">
        <v>95.8</v>
      </c>
      <c r="M19" s="99" t="s">
        <v>66</v>
      </c>
      <c r="N19" s="67">
        <v>96</v>
      </c>
      <c r="O19" s="67">
        <v>96</v>
      </c>
      <c r="P19" s="67">
        <v>96</v>
      </c>
      <c r="Q19" s="99" t="s">
        <v>66</v>
      </c>
      <c r="R19" s="138">
        <f t="shared" si="2"/>
        <v>96.580571799870029</v>
      </c>
      <c r="S19" s="122">
        <v>96.450617283950606</v>
      </c>
      <c r="T19" s="122">
        <v>96.710526315789465</v>
      </c>
      <c r="U19" s="122" t="s">
        <v>66</v>
      </c>
      <c r="V19" s="132" t="s">
        <v>64</v>
      </c>
      <c r="W19" s="138">
        <f t="shared" si="1"/>
        <v>97.076693074758339</v>
      </c>
      <c r="X19" s="122">
        <v>97.846567967698519</v>
      </c>
      <c r="Y19" s="122">
        <v>96.306818181818173</v>
      </c>
      <c r="Z19" s="122" t="s">
        <v>66</v>
      </c>
      <c r="AA19" s="132" t="s">
        <v>64</v>
      </c>
      <c r="AB19" s="191">
        <v>98.3</v>
      </c>
      <c r="AC19" s="51">
        <v>98.7</v>
      </c>
      <c r="AD19" s="122">
        <v>97.6</v>
      </c>
      <c r="AE19" s="122" t="s">
        <v>66</v>
      </c>
      <c r="AF19" s="132" t="s">
        <v>64</v>
      </c>
      <c r="AG19" s="68"/>
      <c r="AH19" s="68"/>
      <c r="AI19" s="68"/>
    </row>
    <row r="20" spans="1:35" x14ac:dyDescent="0.3">
      <c r="A20" s="121" t="s">
        <v>22</v>
      </c>
      <c r="B20" s="96">
        <v>95</v>
      </c>
      <c r="C20" s="67">
        <v>90</v>
      </c>
      <c r="D20" s="67">
        <v>98</v>
      </c>
      <c r="E20" s="99">
        <v>99</v>
      </c>
      <c r="F20" s="96">
        <v>95.4</v>
      </c>
      <c r="G20" s="67">
        <v>95.6</v>
      </c>
      <c r="H20" s="67">
        <v>93.8</v>
      </c>
      <c r="I20" s="67" t="s">
        <v>66</v>
      </c>
      <c r="J20" s="96">
        <v>94</v>
      </c>
      <c r="K20" s="67">
        <v>94.3</v>
      </c>
      <c r="L20" s="67">
        <v>94.9</v>
      </c>
      <c r="M20" s="99" t="s">
        <v>66</v>
      </c>
      <c r="N20" s="67">
        <v>82</v>
      </c>
      <c r="O20" s="67">
        <v>71</v>
      </c>
      <c r="P20" s="67">
        <v>87</v>
      </c>
      <c r="Q20" s="99" t="s">
        <v>66</v>
      </c>
      <c r="R20" s="138">
        <f t="shared" si="2"/>
        <v>94.715980613498175</v>
      </c>
      <c r="S20" s="122">
        <v>96.861924686192467</v>
      </c>
      <c r="T20" s="122">
        <v>92.570036540803898</v>
      </c>
      <c r="U20" s="122" t="s">
        <v>66</v>
      </c>
      <c r="V20" s="132" t="s">
        <v>64</v>
      </c>
      <c r="W20" s="138">
        <f t="shared" si="1"/>
        <v>94.397266815454785</v>
      </c>
      <c r="X20" s="122">
        <v>96.064370883015087</v>
      </c>
      <c r="Y20" s="122">
        <v>90.122290452947041</v>
      </c>
      <c r="Z20" s="133">
        <v>97.005139110402268</v>
      </c>
      <c r="AA20" s="132" t="s">
        <v>64</v>
      </c>
      <c r="AB20" s="191">
        <v>96.2</v>
      </c>
      <c r="AC20" s="51">
        <v>97.3</v>
      </c>
      <c r="AD20" s="122">
        <v>93.8</v>
      </c>
      <c r="AE20" s="133">
        <v>99</v>
      </c>
      <c r="AF20" s="132" t="s">
        <v>64</v>
      </c>
      <c r="AG20" s="68"/>
      <c r="AH20" s="68"/>
      <c r="AI20" s="68"/>
    </row>
    <row r="21" spans="1:35" x14ac:dyDescent="0.3">
      <c r="A21" s="121" t="s">
        <v>23</v>
      </c>
      <c r="B21" s="96">
        <v>82</v>
      </c>
      <c r="C21" s="67">
        <v>99</v>
      </c>
      <c r="D21" s="67">
        <v>67</v>
      </c>
      <c r="E21" s="99" t="s">
        <v>66</v>
      </c>
      <c r="F21" s="96">
        <v>98</v>
      </c>
      <c r="G21" s="67">
        <v>100</v>
      </c>
      <c r="H21" s="67">
        <v>96</v>
      </c>
      <c r="I21" s="67" t="s">
        <v>66</v>
      </c>
      <c r="J21" s="96">
        <v>98</v>
      </c>
      <c r="K21" s="67">
        <v>98.3</v>
      </c>
      <c r="L21" s="67">
        <v>96.4</v>
      </c>
      <c r="M21" s="99" t="s">
        <v>66</v>
      </c>
      <c r="N21" s="67">
        <v>97</v>
      </c>
      <c r="O21" s="67">
        <v>97</v>
      </c>
      <c r="P21" s="67">
        <v>95</v>
      </c>
      <c r="Q21" s="99" t="s">
        <v>66</v>
      </c>
      <c r="R21" s="138">
        <f t="shared" si="2"/>
        <v>97.234387548041809</v>
      </c>
      <c r="S21" s="122">
        <v>98.329621380846319</v>
      </c>
      <c r="T21" s="122">
        <v>95.17766497461929</v>
      </c>
      <c r="U21" s="122">
        <v>98.19587628865979</v>
      </c>
      <c r="V21" s="132" t="s">
        <v>64</v>
      </c>
      <c r="W21" s="138">
        <f t="shared" si="1"/>
        <v>97.656113863860114</v>
      </c>
      <c r="X21" s="122">
        <v>97.880299251870326</v>
      </c>
      <c r="Y21" s="122">
        <v>95.269860521528187</v>
      </c>
      <c r="Z21" s="122">
        <v>99.818181818181813</v>
      </c>
      <c r="AA21" s="132" t="s">
        <v>64</v>
      </c>
      <c r="AB21" s="191">
        <v>97.7</v>
      </c>
      <c r="AC21" s="51">
        <v>98.3</v>
      </c>
      <c r="AD21" s="122">
        <v>96.8</v>
      </c>
      <c r="AE21" s="122">
        <v>99.6</v>
      </c>
      <c r="AF21" s="132" t="s">
        <v>64</v>
      </c>
      <c r="AG21" s="68"/>
      <c r="AH21" s="68"/>
      <c r="AI21" s="68"/>
    </row>
    <row r="22" spans="1:35" x14ac:dyDescent="0.3">
      <c r="A22" s="121" t="s">
        <v>24</v>
      </c>
      <c r="B22" s="96">
        <v>87</v>
      </c>
      <c r="C22" s="67">
        <v>93</v>
      </c>
      <c r="D22" s="67">
        <v>85</v>
      </c>
      <c r="E22" s="99">
        <v>89</v>
      </c>
      <c r="F22" s="96" t="s">
        <v>66</v>
      </c>
      <c r="G22" s="67" t="s">
        <v>66</v>
      </c>
      <c r="H22" s="67" t="s">
        <v>66</v>
      </c>
      <c r="I22" s="67" t="s">
        <v>66</v>
      </c>
      <c r="J22" s="96" t="s">
        <v>66</v>
      </c>
      <c r="K22" s="49" t="s">
        <v>66</v>
      </c>
      <c r="L22" s="49" t="s">
        <v>66</v>
      </c>
      <c r="M22" s="99" t="s">
        <v>66</v>
      </c>
      <c r="N22" s="67">
        <v>95</v>
      </c>
      <c r="O22" s="67">
        <v>95</v>
      </c>
      <c r="P22" s="67">
        <v>96</v>
      </c>
      <c r="Q22" s="99" t="s">
        <v>66</v>
      </c>
      <c r="R22" s="138">
        <f t="shared" si="2"/>
        <v>97.983166274841551</v>
      </c>
      <c r="S22" s="122">
        <v>98.480243161094222</v>
      </c>
      <c r="T22" s="122">
        <v>95.469255663430417</v>
      </c>
      <c r="U22" s="122">
        <v>100</v>
      </c>
      <c r="V22" s="132" t="s">
        <v>64</v>
      </c>
      <c r="W22" s="138">
        <f t="shared" si="1"/>
        <v>96.198568872987479</v>
      </c>
      <c r="X22" s="122">
        <v>97.342192691029908</v>
      </c>
      <c r="Y22" s="122">
        <v>95.054945054945051</v>
      </c>
      <c r="Z22" s="122" t="s">
        <v>66</v>
      </c>
      <c r="AA22" s="132" t="s">
        <v>64</v>
      </c>
      <c r="AB22" s="191">
        <v>98</v>
      </c>
      <c r="AC22" s="51">
        <v>98.3</v>
      </c>
      <c r="AD22" s="122">
        <v>97</v>
      </c>
      <c r="AE22" s="122">
        <v>100</v>
      </c>
      <c r="AF22" s="132" t="s">
        <v>64</v>
      </c>
      <c r="AG22" s="68"/>
      <c r="AH22" s="68"/>
      <c r="AI22" s="68"/>
    </row>
    <row r="23" spans="1:35" x14ac:dyDescent="0.3">
      <c r="A23" s="121" t="s">
        <v>25</v>
      </c>
      <c r="B23" s="96">
        <v>100</v>
      </c>
      <c r="C23" s="67" t="s">
        <v>66</v>
      </c>
      <c r="D23" s="67">
        <v>100</v>
      </c>
      <c r="E23" s="99" t="s">
        <v>66</v>
      </c>
      <c r="F23" s="96">
        <v>97.8</v>
      </c>
      <c r="G23" s="67">
        <v>98.7</v>
      </c>
      <c r="H23" s="67">
        <v>95</v>
      </c>
      <c r="I23" s="67" t="s">
        <v>66</v>
      </c>
      <c r="J23" s="96">
        <v>96</v>
      </c>
      <c r="K23" s="67">
        <v>96.3</v>
      </c>
      <c r="L23" s="67">
        <v>94.4</v>
      </c>
      <c r="M23" s="99" t="s">
        <v>66</v>
      </c>
      <c r="N23" s="67">
        <v>95</v>
      </c>
      <c r="O23" s="67">
        <v>94</v>
      </c>
      <c r="P23" s="67">
        <v>96</v>
      </c>
      <c r="Q23" s="99" t="s">
        <v>66</v>
      </c>
      <c r="R23" s="138">
        <f t="shared" si="2"/>
        <v>97.710957860945712</v>
      </c>
      <c r="S23" s="122">
        <v>98.354876615746178</v>
      </c>
      <c r="T23" s="122">
        <v>97.067039106145245</v>
      </c>
      <c r="U23" s="122" t="s">
        <v>66</v>
      </c>
      <c r="V23" s="132" t="s">
        <v>64</v>
      </c>
      <c r="W23" s="138">
        <f t="shared" si="1"/>
        <v>97.871550432861966</v>
      </c>
      <c r="X23" s="122">
        <v>98.424369747899149</v>
      </c>
      <c r="Y23" s="122">
        <v>97.318731117824768</v>
      </c>
      <c r="Z23" s="122" t="s">
        <v>66</v>
      </c>
      <c r="AA23" s="132" t="s">
        <v>64</v>
      </c>
      <c r="AB23" s="191">
        <v>97.8</v>
      </c>
      <c r="AC23" s="51">
        <v>97.6</v>
      </c>
      <c r="AD23" s="122">
        <v>97.3</v>
      </c>
      <c r="AE23" s="122">
        <v>99.6</v>
      </c>
      <c r="AF23" s="132" t="s">
        <v>64</v>
      </c>
      <c r="AG23" s="68"/>
      <c r="AH23" s="68"/>
      <c r="AI23" s="68"/>
    </row>
    <row r="24" spans="1:35" x14ac:dyDescent="0.3">
      <c r="A24" s="121" t="s">
        <v>26</v>
      </c>
      <c r="B24" s="96">
        <v>83</v>
      </c>
      <c r="C24" s="67">
        <v>98</v>
      </c>
      <c r="D24" s="67">
        <v>57</v>
      </c>
      <c r="E24" s="132">
        <v>97</v>
      </c>
      <c r="F24" s="96">
        <v>97</v>
      </c>
      <c r="G24" s="67" t="s">
        <v>66</v>
      </c>
      <c r="H24" s="67">
        <v>97</v>
      </c>
      <c r="I24" s="67" t="s">
        <v>66</v>
      </c>
      <c r="J24" s="96">
        <v>97</v>
      </c>
      <c r="K24" s="67">
        <v>97</v>
      </c>
      <c r="L24" s="67">
        <v>98.5</v>
      </c>
      <c r="M24" s="99" t="s">
        <v>66</v>
      </c>
      <c r="N24" s="67">
        <v>97</v>
      </c>
      <c r="O24" s="67">
        <v>98</v>
      </c>
      <c r="P24" s="67">
        <v>94</v>
      </c>
      <c r="Q24" s="99">
        <v>99</v>
      </c>
      <c r="R24" s="138">
        <f t="shared" si="2"/>
        <v>97.504520998694758</v>
      </c>
      <c r="S24" s="122">
        <v>97.865662272441938</v>
      </c>
      <c r="T24" s="122">
        <v>95.355191256830594</v>
      </c>
      <c r="U24" s="122">
        <v>99.292709466811758</v>
      </c>
      <c r="V24" s="132" t="s">
        <v>64</v>
      </c>
      <c r="W24" s="138">
        <f t="shared" si="1"/>
        <v>96.891772746406673</v>
      </c>
      <c r="X24" s="122">
        <v>97.241725175526582</v>
      </c>
      <c r="Y24" s="122">
        <v>94.223555888972243</v>
      </c>
      <c r="Z24" s="122">
        <v>99.210037174721194</v>
      </c>
      <c r="AA24" s="132" t="s">
        <v>64</v>
      </c>
      <c r="AB24" s="191">
        <v>97.4</v>
      </c>
      <c r="AC24" s="51">
        <v>97.7</v>
      </c>
      <c r="AD24" s="122">
        <v>96.8</v>
      </c>
      <c r="AE24" s="122">
        <v>99.1</v>
      </c>
      <c r="AF24" s="132" t="s">
        <v>64</v>
      </c>
      <c r="AG24" s="68"/>
      <c r="AH24" s="68"/>
      <c r="AI24" s="68"/>
    </row>
    <row r="25" spans="1:35" x14ac:dyDescent="0.3">
      <c r="A25" s="121" t="s">
        <v>27</v>
      </c>
      <c r="B25" s="96">
        <v>83</v>
      </c>
      <c r="C25" s="67">
        <v>90</v>
      </c>
      <c r="D25" s="67">
        <v>77</v>
      </c>
      <c r="E25" s="99" t="s">
        <v>66</v>
      </c>
      <c r="F25" s="96">
        <v>98.1</v>
      </c>
      <c r="G25" s="67">
        <v>98.7</v>
      </c>
      <c r="H25" s="67">
        <v>96</v>
      </c>
      <c r="I25" s="67" t="s">
        <v>66</v>
      </c>
      <c r="J25" s="96">
        <v>98</v>
      </c>
      <c r="K25" s="67">
        <v>98.5</v>
      </c>
      <c r="L25" s="67">
        <v>95.7</v>
      </c>
      <c r="M25" s="99" t="s">
        <v>66</v>
      </c>
      <c r="N25" s="67">
        <v>96</v>
      </c>
      <c r="O25" s="67">
        <v>96</v>
      </c>
      <c r="P25" s="67">
        <v>96</v>
      </c>
      <c r="Q25" s="99" t="s">
        <v>66</v>
      </c>
      <c r="R25" s="138">
        <f t="shared" si="2"/>
        <v>97.175494717951437</v>
      </c>
      <c r="S25" s="122">
        <v>98.037077426390411</v>
      </c>
      <c r="T25" s="122">
        <v>96.313912009512478</v>
      </c>
      <c r="U25" s="122" t="s">
        <v>66</v>
      </c>
      <c r="V25" s="132" t="s">
        <v>64</v>
      </c>
      <c r="W25" s="138">
        <f t="shared" si="1"/>
        <v>97.189007570866011</v>
      </c>
      <c r="X25" s="122">
        <v>98.075895243185457</v>
      </c>
      <c r="Y25" s="122">
        <v>95.195672923958</v>
      </c>
      <c r="Z25" s="122">
        <v>98.295454545454547</v>
      </c>
      <c r="AA25" s="132" t="s">
        <v>64</v>
      </c>
      <c r="AB25" s="138">
        <v>97.8</v>
      </c>
      <c r="AC25" s="122">
        <v>98.3</v>
      </c>
      <c r="AD25" s="122">
        <v>96.9</v>
      </c>
      <c r="AE25" s="122">
        <v>99.4</v>
      </c>
      <c r="AF25" s="132" t="s">
        <v>64</v>
      </c>
      <c r="AG25" s="68"/>
      <c r="AH25" s="68"/>
      <c r="AI25" s="68"/>
    </row>
    <row r="26" spans="1:35" x14ac:dyDescent="0.3">
      <c r="A26" s="121" t="s">
        <v>28</v>
      </c>
      <c r="B26" s="96">
        <v>97</v>
      </c>
      <c r="C26" s="67" t="s">
        <v>66</v>
      </c>
      <c r="D26" s="67" t="s">
        <v>66</v>
      </c>
      <c r="E26" s="99">
        <v>97</v>
      </c>
      <c r="F26" s="96">
        <v>96.1</v>
      </c>
      <c r="G26" s="67">
        <v>93.7</v>
      </c>
      <c r="H26" s="67">
        <v>97.3</v>
      </c>
      <c r="I26" s="67">
        <v>100</v>
      </c>
      <c r="J26" s="96">
        <v>96</v>
      </c>
      <c r="K26" s="67">
        <v>94.8</v>
      </c>
      <c r="L26" s="67">
        <v>97.4</v>
      </c>
      <c r="M26" s="99">
        <v>98.8</v>
      </c>
      <c r="N26" s="67">
        <v>95</v>
      </c>
      <c r="O26" s="67">
        <v>94</v>
      </c>
      <c r="P26" s="67">
        <v>96</v>
      </c>
      <c r="Q26" s="99">
        <v>99</v>
      </c>
      <c r="R26" s="138">
        <f t="shared" si="2"/>
        <v>97.111717482370054</v>
      </c>
      <c r="S26" s="122">
        <v>97.35849056603773</v>
      </c>
      <c r="T26" s="122">
        <v>94.180327868852459</v>
      </c>
      <c r="U26" s="122">
        <v>99.796334012219958</v>
      </c>
      <c r="V26" s="132" t="s">
        <v>64</v>
      </c>
      <c r="W26" s="138">
        <f t="shared" si="1"/>
        <v>96.163118018858327</v>
      </c>
      <c r="X26" s="122">
        <v>96.367763904653799</v>
      </c>
      <c r="Y26" s="133">
        <v>93.003618817852839</v>
      </c>
      <c r="Z26" s="122">
        <v>99.117971334068358</v>
      </c>
      <c r="AA26" s="132" t="s">
        <v>64</v>
      </c>
      <c r="AB26" s="138">
        <v>97.7</v>
      </c>
      <c r="AC26" s="122">
        <v>97.6</v>
      </c>
      <c r="AD26" s="122">
        <v>97.4</v>
      </c>
      <c r="AE26" s="122">
        <v>99.5</v>
      </c>
      <c r="AF26" s="132" t="s">
        <v>64</v>
      </c>
      <c r="AG26" s="68"/>
      <c r="AH26" s="68"/>
      <c r="AI26" s="68"/>
    </row>
    <row r="27" spans="1:35" x14ac:dyDescent="0.3">
      <c r="A27" s="121" t="s">
        <v>168</v>
      </c>
      <c r="B27" s="96">
        <v>63</v>
      </c>
      <c r="C27" s="67">
        <v>68</v>
      </c>
      <c r="D27" s="67">
        <v>62</v>
      </c>
      <c r="E27" s="99">
        <v>67</v>
      </c>
      <c r="F27" s="96">
        <v>99.5</v>
      </c>
      <c r="G27" s="67">
        <v>99</v>
      </c>
      <c r="H27" s="67">
        <v>100</v>
      </c>
      <c r="I27" s="67" t="s">
        <v>66</v>
      </c>
      <c r="J27" s="96">
        <v>95.8</v>
      </c>
      <c r="K27" s="67">
        <v>95.8</v>
      </c>
      <c r="L27" s="67" t="s">
        <v>66</v>
      </c>
      <c r="M27" s="99" t="s">
        <v>66</v>
      </c>
      <c r="N27" s="67">
        <v>93</v>
      </c>
      <c r="O27" s="67">
        <v>93</v>
      </c>
      <c r="P27" s="67" t="s">
        <v>66</v>
      </c>
      <c r="Q27" s="99" t="s">
        <v>66</v>
      </c>
      <c r="R27" s="138">
        <f t="shared" si="2"/>
        <v>96.252001130049905</v>
      </c>
      <c r="S27" s="122">
        <v>97.909407665505228</v>
      </c>
      <c r="T27" s="122">
        <v>94.594594594594597</v>
      </c>
      <c r="U27" s="122" t="s">
        <v>66</v>
      </c>
      <c r="V27" s="132" t="s">
        <v>64</v>
      </c>
      <c r="W27" s="138">
        <f t="shared" si="1"/>
        <v>97.423648893637122</v>
      </c>
      <c r="X27" s="122">
        <v>98.316498316498311</v>
      </c>
      <c r="Y27" s="122">
        <v>94.573643410852711</v>
      </c>
      <c r="Z27" s="122">
        <v>99.380804953560371</v>
      </c>
      <c r="AA27" s="132" t="s">
        <v>64</v>
      </c>
      <c r="AB27" s="138">
        <v>96.5</v>
      </c>
      <c r="AC27" s="122">
        <v>97.3</v>
      </c>
      <c r="AD27" s="122">
        <v>95.2</v>
      </c>
      <c r="AE27" s="122">
        <v>98.9</v>
      </c>
      <c r="AF27" s="132" t="s">
        <v>64</v>
      </c>
      <c r="AG27" s="68"/>
      <c r="AH27" s="68"/>
      <c r="AI27" s="68"/>
    </row>
    <row r="28" spans="1:35" x14ac:dyDescent="0.3">
      <c r="A28" s="121" t="s">
        <v>169</v>
      </c>
      <c r="B28" s="96" t="s">
        <v>66</v>
      </c>
      <c r="C28" s="67" t="s">
        <v>66</v>
      </c>
      <c r="D28" s="67" t="s">
        <v>66</v>
      </c>
      <c r="E28" s="99" t="s">
        <v>66</v>
      </c>
      <c r="F28" s="96" t="s">
        <v>66</v>
      </c>
      <c r="G28" s="49" t="s">
        <v>66</v>
      </c>
      <c r="H28" s="49" t="s">
        <v>66</v>
      </c>
      <c r="I28" s="67" t="s">
        <v>66</v>
      </c>
      <c r="J28" s="96" t="s">
        <v>66</v>
      </c>
      <c r="K28" s="49" t="s">
        <v>66</v>
      </c>
      <c r="L28" s="49" t="s">
        <v>66</v>
      </c>
      <c r="M28" s="99" t="s">
        <v>66</v>
      </c>
      <c r="N28" s="67">
        <v>93</v>
      </c>
      <c r="O28" s="67">
        <v>94</v>
      </c>
      <c r="P28" s="67">
        <v>92</v>
      </c>
      <c r="Q28" s="99" t="s">
        <v>66</v>
      </c>
      <c r="R28" s="138">
        <f t="shared" si="2"/>
        <v>96.055380870715808</v>
      </c>
      <c r="S28" s="122">
        <v>97.750865051903119</v>
      </c>
      <c r="T28" s="122">
        <v>93.891213389121347</v>
      </c>
      <c r="U28" s="122">
        <v>96.524064171122987</v>
      </c>
      <c r="V28" s="132" t="s">
        <v>64</v>
      </c>
      <c r="W28" s="138">
        <f t="shared" si="1"/>
        <v>97.100076767832149</v>
      </c>
      <c r="X28" s="122">
        <v>97.586726998491699</v>
      </c>
      <c r="Y28" s="133">
        <v>93.980169971671387</v>
      </c>
      <c r="Z28" s="122">
        <v>99.733333333333334</v>
      </c>
      <c r="AA28" s="132" t="s">
        <v>64</v>
      </c>
      <c r="AB28" s="138">
        <v>96.9</v>
      </c>
      <c r="AC28" s="122">
        <v>96.7</v>
      </c>
      <c r="AD28" s="122">
        <v>96.9</v>
      </c>
      <c r="AE28" s="122">
        <v>97.4</v>
      </c>
      <c r="AF28" s="132" t="s">
        <v>64</v>
      </c>
      <c r="AG28" s="68"/>
      <c r="AH28" s="68"/>
      <c r="AI28" s="68"/>
    </row>
    <row r="29" spans="1:35" x14ac:dyDescent="0.3">
      <c r="A29" s="121" t="s">
        <v>31</v>
      </c>
      <c r="B29" s="96">
        <v>71</v>
      </c>
      <c r="C29" s="67" t="s">
        <v>66</v>
      </c>
      <c r="D29" s="67">
        <v>71</v>
      </c>
      <c r="E29" s="132" t="s">
        <v>64</v>
      </c>
      <c r="F29" s="131">
        <v>98.7</v>
      </c>
      <c r="G29" s="49">
        <v>98.1</v>
      </c>
      <c r="H29" s="49">
        <v>99.3</v>
      </c>
      <c r="I29" s="49" t="s">
        <v>64</v>
      </c>
      <c r="J29" s="131">
        <v>100</v>
      </c>
      <c r="K29" s="49" t="s">
        <v>66</v>
      </c>
      <c r="L29" s="49">
        <v>100</v>
      </c>
      <c r="M29" s="132" t="s">
        <v>64</v>
      </c>
      <c r="N29" s="49">
        <v>95</v>
      </c>
      <c r="O29" s="49">
        <v>93</v>
      </c>
      <c r="P29" s="49">
        <v>97</v>
      </c>
      <c r="Q29" s="132" t="s">
        <v>64</v>
      </c>
      <c r="R29" s="138">
        <f t="shared" si="2"/>
        <v>96.543338544380759</v>
      </c>
      <c r="S29" s="122">
        <v>94.73684210526315</v>
      </c>
      <c r="T29" s="122">
        <v>98.349834983498354</v>
      </c>
      <c r="U29" s="122" t="s">
        <v>64</v>
      </c>
      <c r="V29" s="132" t="s">
        <v>64</v>
      </c>
      <c r="W29" s="138">
        <f t="shared" si="1"/>
        <v>96.68867155664222</v>
      </c>
      <c r="X29" s="122">
        <v>95.333333333333343</v>
      </c>
      <c r="Y29" s="133">
        <v>98.044009779951097</v>
      </c>
      <c r="Z29" s="49" t="s">
        <v>64</v>
      </c>
      <c r="AA29" s="132" t="s">
        <v>64</v>
      </c>
      <c r="AB29" s="138">
        <v>99.5</v>
      </c>
      <c r="AC29" s="122">
        <v>100</v>
      </c>
      <c r="AD29" s="122">
        <v>98.4</v>
      </c>
      <c r="AE29" s="49" t="s">
        <v>64</v>
      </c>
      <c r="AF29" s="132" t="s">
        <v>64</v>
      </c>
      <c r="AG29" s="68"/>
      <c r="AH29" s="68"/>
      <c r="AI29" s="68"/>
    </row>
    <row r="30" spans="1:35" x14ac:dyDescent="0.3">
      <c r="A30" s="121" t="s">
        <v>170</v>
      </c>
      <c r="B30" s="96">
        <v>82</v>
      </c>
      <c r="C30" s="67">
        <v>82</v>
      </c>
      <c r="D30" s="67">
        <v>82</v>
      </c>
      <c r="E30" s="99" t="s">
        <v>66</v>
      </c>
      <c r="F30" s="96" t="s">
        <v>66</v>
      </c>
      <c r="G30" s="67" t="s">
        <v>66</v>
      </c>
      <c r="H30" s="49" t="s">
        <v>66</v>
      </c>
      <c r="I30" s="67" t="s">
        <v>66</v>
      </c>
      <c r="J30" s="96">
        <v>85</v>
      </c>
      <c r="K30" s="67">
        <v>87.5</v>
      </c>
      <c r="L30" s="67">
        <v>80</v>
      </c>
      <c r="M30" s="99" t="s">
        <v>66</v>
      </c>
      <c r="N30" s="67">
        <v>91</v>
      </c>
      <c r="O30" s="67">
        <v>92</v>
      </c>
      <c r="P30" s="67">
        <v>90</v>
      </c>
      <c r="Q30" s="99" t="s">
        <v>66</v>
      </c>
      <c r="R30" s="138">
        <f t="shared" si="2"/>
        <v>95.253739316239319</v>
      </c>
      <c r="S30" s="122">
        <v>94.097222222222214</v>
      </c>
      <c r="T30" s="122">
        <v>96.410256410256409</v>
      </c>
      <c r="U30" s="122" t="s">
        <v>66</v>
      </c>
      <c r="V30" s="132" t="s">
        <v>64</v>
      </c>
      <c r="W30" s="138">
        <f t="shared" si="1"/>
        <v>97.222222222222229</v>
      </c>
      <c r="X30" s="122">
        <v>94.444444444444443</v>
      </c>
      <c r="Y30" s="133">
        <v>100</v>
      </c>
      <c r="Z30" s="122" t="s">
        <v>66</v>
      </c>
      <c r="AA30" s="132" t="s">
        <v>64</v>
      </c>
      <c r="AB30" s="138">
        <v>96.5</v>
      </c>
      <c r="AC30" s="122">
        <v>95.5</v>
      </c>
      <c r="AD30" s="122">
        <v>100</v>
      </c>
      <c r="AE30" s="122" t="s">
        <v>66</v>
      </c>
      <c r="AF30" s="132" t="s">
        <v>64</v>
      </c>
      <c r="AG30" s="68"/>
      <c r="AH30" s="68"/>
      <c r="AI30" s="68"/>
    </row>
    <row r="31" spans="1:35" x14ac:dyDescent="0.3">
      <c r="A31" s="121" t="s">
        <v>33</v>
      </c>
      <c r="B31" s="96">
        <v>86</v>
      </c>
      <c r="C31" s="67">
        <v>76</v>
      </c>
      <c r="D31" s="67">
        <v>88</v>
      </c>
      <c r="E31" s="99">
        <v>92</v>
      </c>
      <c r="F31" s="96" t="s">
        <v>66</v>
      </c>
      <c r="G31" s="67" t="s">
        <v>66</v>
      </c>
      <c r="H31" s="49" t="s">
        <v>66</v>
      </c>
      <c r="I31" s="67" t="s">
        <v>66</v>
      </c>
      <c r="J31" s="96" t="s">
        <v>66</v>
      </c>
      <c r="K31" s="67" t="s">
        <v>66</v>
      </c>
      <c r="L31" s="49" t="s">
        <v>66</v>
      </c>
      <c r="M31" s="99" t="s">
        <v>66</v>
      </c>
      <c r="N31" s="67">
        <v>96</v>
      </c>
      <c r="O31" s="67">
        <v>94</v>
      </c>
      <c r="P31" s="67">
        <v>96</v>
      </c>
      <c r="Q31" s="99">
        <v>98</v>
      </c>
      <c r="R31" s="138">
        <f t="shared" si="2"/>
        <v>97.181226495047397</v>
      </c>
      <c r="S31" s="122">
        <v>97.988505747126439</v>
      </c>
      <c r="T31" s="122">
        <v>96.012931034482762</v>
      </c>
      <c r="U31" s="122">
        <v>97.54224270353302</v>
      </c>
      <c r="V31" s="132" t="s">
        <v>64</v>
      </c>
      <c r="W31" s="138">
        <f t="shared" si="1"/>
        <v>96.903760396216342</v>
      </c>
      <c r="X31" s="122">
        <v>98.468271334792121</v>
      </c>
      <c r="Y31" s="122">
        <v>93.680709534368063</v>
      </c>
      <c r="Z31" s="122">
        <v>98.562300319488813</v>
      </c>
      <c r="AA31" s="132" t="s">
        <v>64</v>
      </c>
      <c r="AB31" s="138">
        <v>97.3</v>
      </c>
      <c r="AC31" s="122">
        <v>96.5</v>
      </c>
      <c r="AD31" s="122">
        <v>97.8</v>
      </c>
      <c r="AE31" s="122">
        <v>99.1</v>
      </c>
      <c r="AF31" s="132" t="s">
        <v>64</v>
      </c>
      <c r="AG31" s="68"/>
      <c r="AH31" s="68"/>
      <c r="AI31" s="68"/>
    </row>
    <row r="32" spans="1:35" x14ac:dyDescent="0.3">
      <c r="A32" s="121" t="s">
        <v>34</v>
      </c>
      <c r="B32" s="96">
        <v>70</v>
      </c>
      <c r="C32" s="67">
        <v>51</v>
      </c>
      <c r="D32" s="67">
        <v>79</v>
      </c>
      <c r="E32" s="99">
        <v>73</v>
      </c>
      <c r="F32" s="96">
        <v>97.6</v>
      </c>
      <c r="G32" s="67">
        <v>97.5</v>
      </c>
      <c r="H32" s="67">
        <v>97.3</v>
      </c>
      <c r="I32" s="67">
        <v>98.5</v>
      </c>
      <c r="J32" s="96">
        <v>96</v>
      </c>
      <c r="K32" s="67">
        <v>95.2</v>
      </c>
      <c r="L32" s="67">
        <v>95</v>
      </c>
      <c r="M32" s="99">
        <v>98</v>
      </c>
      <c r="N32" s="67">
        <v>97</v>
      </c>
      <c r="O32" s="67">
        <v>100</v>
      </c>
      <c r="P32" s="67">
        <v>96</v>
      </c>
      <c r="Q32" s="99">
        <v>100</v>
      </c>
      <c r="R32" s="138">
        <f t="shared" si="2"/>
        <v>97.855477855477872</v>
      </c>
      <c r="S32" s="122">
        <v>98.181818181818187</v>
      </c>
      <c r="T32" s="122">
        <v>95.384615384615387</v>
      </c>
      <c r="U32" s="122">
        <v>100</v>
      </c>
      <c r="V32" s="132" t="s">
        <v>64</v>
      </c>
      <c r="W32" s="138">
        <f t="shared" si="1"/>
        <v>95.274476875916278</v>
      </c>
      <c r="X32" s="122">
        <v>95.081967213114751</v>
      </c>
      <c r="Y32" s="122">
        <v>94.399999999999991</v>
      </c>
      <c r="Z32" s="122">
        <v>96.341463414634148</v>
      </c>
      <c r="AA32" s="132" t="s">
        <v>64</v>
      </c>
      <c r="AB32" s="138">
        <v>99.3</v>
      </c>
      <c r="AC32" s="122">
        <v>100</v>
      </c>
      <c r="AD32" s="122">
        <v>98.7</v>
      </c>
      <c r="AE32" s="122">
        <v>98.6</v>
      </c>
      <c r="AF32" s="132" t="s">
        <v>64</v>
      </c>
      <c r="AG32" s="68"/>
      <c r="AH32" s="68"/>
      <c r="AI32" s="68"/>
    </row>
    <row r="33" spans="1:35" x14ac:dyDescent="0.3">
      <c r="A33" s="121" t="s">
        <v>171</v>
      </c>
      <c r="B33" s="96">
        <v>79</v>
      </c>
      <c r="C33" s="67">
        <v>83</v>
      </c>
      <c r="D33" s="67">
        <v>75</v>
      </c>
      <c r="E33" s="99" t="s">
        <v>66</v>
      </c>
      <c r="F33" s="96">
        <v>97.1</v>
      </c>
      <c r="G33" s="67">
        <v>98</v>
      </c>
      <c r="H33" s="67">
        <v>98</v>
      </c>
      <c r="I33" s="67">
        <v>90</v>
      </c>
      <c r="J33" s="96">
        <v>99</v>
      </c>
      <c r="K33" s="49" t="s">
        <v>66</v>
      </c>
      <c r="L33" s="67">
        <v>99</v>
      </c>
      <c r="M33" s="99" t="s">
        <v>66</v>
      </c>
      <c r="N33" s="67">
        <v>97</v>
      </c>
      <c r="O33" s="67">
        <v>97</v>
      </c>
      <c r="P33" s="67">
        <v>97</v>
      </c>
      <c r="Q33" s="99">
        <v>98</v>
      </c>
      <c r="R33" s="138">
        <f t="shared" si="2"/>
        <v>97.05439705364239</v>
      </c>
      <c r="S33" s="122">
        <v>97.988505747126439</v>
      </c>
      <c r="T33" s="122">
        <v>94.768310911808669</v>
      </c>
      <c r="U33" s="122">
        <v>98.406374501992033</v>
      </c>
      <c r="V33" s="132" t="s">
        <v>64</v>
      </c>
      <c r="W33" s="138">
        <f t="shared" si="1"/>
        <v>96.705771142903586</v>
      </c>
      <c r="X33" s="122">
        <v>97.35294117647058</v>
      </c>
      <c r="Y33" s="122">
        <v>96.378830083565461</v>
      </c>
      <c r="Z33" s="122">
        <v>96.385542168674704</v>
      </c>
      <c r="AA33" s="132" t="s">
        <v>64</v>
      </c>
      <c r="AB33" s="138">
        <v>97.3</v>
      </c>
      <c r="AC33" s="122">
        <v>97.7</v>
      </c>
      <c r="AD33" s="122">
        <v>97</v>
      </c>
      <c r="AE33" s="122">
        <v>96.6</v>
      </c>
      <c r="AF33" s="132" t="s">
        <v>64</v>
      </c>
      <c r="AG33" s="68"/>
      <c r="AH33" s="68"/>
      <c r="AI33" s="68"/>
    </row>
    <row r="34" spans="1:35" x14ac:dyDescent="0.3">
      <c r="A34" s="121" t="s">
        <v>172</v>
      </c>
      <c r="B34" s="96">
        <v>83</v>
      </c>
      <c r="C34" s="67">
        <v>83</v>
      </c>
      <c r="D34" s="67">
        <v>69</v>
      </c>
      <c r="E34" s="99" t="s">
        <v>66</v>
      </c>
      <c r="F34" s="96" t="s">
        <v>66</v>
      </c>
      <c r="G34" s="67" t="s">
        <v>66</v>
      </c>
      <c r="H34" s="49" t="s">
        <v>66</v>
      </c>
      <c r="I34" s="67" t="s">
        <v>66</v>
      </c>
      <c r="J34" s="96">
        <v>96</v>
      </c>
      <c r="K34" s="67">
        <v>97.9</v>
      </c>
      <c r="L34" s="67">
        <v>94.2</v>
      </c>
      <c r="M34" s="99">
        <v>99.5</v>
      </c>
      <c r="N34" s="67">
        <v>93</v>
      </c>
      <c r="O34" s="67">
        <v>97</v>
      </c>
      <c r="P34" s="67">
        <v>89</v>
      </c>
      <c r="Q34" s="99">
        <v>98</v>
      </c>
      <c r="R34" s="138">
        <f t="shared" si="2"/>
        <v>98.090819961193191</v>
      </c>
      <c r="S34" s="122">
        <v>98.286937901498931</v>
      </c>
      <c r="T34" s="122">
        <v>96.143250688705237</v>
      </c>
      <c r="U34" s="122">
        <v>99.84227129337539</v>
      </c>
      <c r="V34" s="132" t="s">
        <v>64</v>
      </c>
      <c r="W34" s="159">
        <f t="shared" si="1"/>
        <v>98.048224702112478</v>
      </c>
      <c r="X34" s="122">
        <v>99.171842650103514</v>
      </c>
      <c r="Y34" s="122">
        <v>95.595238095238102</v>
      </c>
      <c r="Z34" s="122">
        <v>99.37759336099586</v>
      </c>
      <c r="AA34" s="132" t="s">
        <v>64</v>
      </c>
      <c r="AB34" s="159">
        <v>98</v>
      </c>
      <c r="AC34" s="122">
        <v>97.4</v>
      </c>
      <c r="AD34" s="122">
        <v>98.9</v>
      </c>
      <c r="AE34" s="122">
        <v>99.9</v>
      </c>
      <c r="AF34" s="132" t="s">
        <v>64</v>
      </c>
      <c r="AG34" s="68"/>
      <c r="AH34" s="68"/>
      <c r="AI34" s="68"/>
    </row>
    <row r="35" spans="1:35" x14ac:dyDescent="0.3">
      <c r="A35" s="121" t="s">
        <v>37</v>
      </c>
      <c r="B35" s="96">
        <v>88</v>
      </c>
      <c r="C35" s="49">
        <v>95</v>
      </c>
      <c r="D35" s="49">
        <v>84</v>
      </c>
      <c r="E35" s="99" t="s">
        <v>66</v>
      </c>
      <c r="F35" s="96" t="s">
        <v>66</v>
      </c>
      <c r="G35" s="67" t="s">
        <v>66</v>
      </c>
      <c r="H35" s="49" t="s">
        <v>66</v>
      </c>
      <c r="I35" s="67" t="s">
        <v>66</v>
      </c>
      <c r="J35" s="96" t="s">
        <v>66</v>
      </c>
      <c r="K35" s="67" t="s">
        <v>66</v>
      </c>
      <c r="L35" s="49" t="s">
        <v>66</v>
      </c>
      <c r="M35" s="99" t="s">
        <v>66</v>
      </c>
      <c r="N35" s="67">
        <v>97</v>
      </c>
      <c r="O35" s="67">
        <v>97</v>
      </c>
      <c r="P35" s="67">
        <v>97</v>
      </c>
      <c r="Q35" s="99" t="s">
        <v>66</v>
      </c>
      <c r="R35" s="138">
        <f t="shared" si="2"/>
        <v>98.175166877769044</v>
      </c>
      <c r="S35" s="122">
        <v>98.755832037325035</v>
      </c>
      <c r="T35" s="122">
        <v>97.594501718213053</v>
      </c>
      <c r="U35" s="122" t="s">
        <v>66</v>
      </c>
      <c r="V35" s="132" t="s">
        <v>64</v>
      </c>
      <c r="W35" s="138">
        <f t="shared" si="1"/>
        <v>97.832568687565811</v>
      </c>
      <c r="X35" s="122">
        <v>98.099260823653651</v>
      </c>
      <c r="Y35" s="122">
        <v>96.380763510163618</v>
      </c>
      <c r="Z35" s="133">
        <v>99.017681728880163</v>
      </c>
      <c r="AA35" s="132" t="s">
        <v>64</v>
      </c>
      <c r="AB35" s="138">
        <v>98.5</v>
      </c>
      <c r="AC35" s="122">
        <v>98.6</v>
      </c>
      <c r="AD35" s="122">
        <v>98.4</v>
      </c>
      <c r="AE35" s="122">
        <v>98.6</v>
      </c>
      <c r="AF35" s="132" t="s">
        <v>64</v>
      </c>
      <c r="AG35" s="68"/>
      <c r="AH35" s="68"/>
      <c r="AI35" s="68"/>
    </row>
    <row r="36" spans="1:35" x14ac:dyDescent="0.3">
      <c r="A36" s="121" t="s">
        <v>38</v>
      </c>
      <c r="B36" s="96" t="s">
        <v>66</v>
      </c>
      <c r="C36" s="67" t="s">
        <v>66</v>
      </c>
      <c r="D36" s="67" t="s">
        <v>66</v>
      </c>
      <c r="E36" s="99" t="s">
        <v>66</v>
      </c>
      <c r="F36" s="96">
        <v>95.3</v>
      </c>
      <c r="G36" s="67">
        <v>100</v>
      </c>
      <c r="H36" s="67">
        <v>91</v>
      </c>
      <c r="I36" s="67" t="s">
        <v>66</v>
      </c>
      <c r="J36" s="96" t="s">
        <v>66</v>
      </c>
      <c r="K36" s="67" t="s">
        <v>66</v>
      </c>
      <c r="L36" s="49" t="s">
        <v>66</v>
      </c>
      <c r="M36" s="99" t="s">
        <v>66</v>
      </c>
      <c r="N36" s="67">
        <v>93</v>
      </c>
      <c r="O36" s="67">
        <v>94</v>
      </c>
      <c r="P36" s="67">
        <v>90</v>
      </c>
      <c r="Q36" s="99">
        <v>99</v>
      </c>
      <c r="R36" s="138">
        <f t="shared" si="2"/>
        <v>84.192672998643147</v>
      </c>
      <c r="S36" s="122">
        <v>86.567164179104466</v>
      </c>
      <c r="T36" s="122">
        <v>81.818181818181827</v>
      </c>
      <c r="U36" s="122" t="s">
        <v>66</v>
      </c>
      <c r="V36" s="132" t="s">
        <v>64</v>
      </c>
      <c r="W36" s="138">
        <f t="shared" si="1"/>
        <v>86.348684210526315</v>
      </c>
      <c r="X36" s="122">
        <v>93.75</v>
      </c>
      <c r="Y36" s="122">
        <v>78.94736842105263</v>
      </c>
      <c r="Z36" s="122" t="s">
        <v>66</v>
      </c>
      <c r="AA36" s="132" t="s">
        <v>64</v>
      </c>
      <c r="AB36" s="138">
        <v>91.7</v>
      </c>
      <c r="AC36" s="122">
        <v>90.6</v>
      </c>
      <c r="AD36" s="122">
        <v>89.6</v>
      </c>
      <c r="AE36" s="122">
        <v>98.3</v>
      </c>
      <c r="AF36" s="132" t="s">
        <v>64</v>
      </c>
      <c r="AG36" s="68"/>
      <c r="AH36" s="68"/>
      <c r="AI36" s="68"/>
    </row>
    <row r="37" spans="1:35" x14ac:dyDescent="0.3">
      <c r="A37" s="121" t="s">
        <v>173</v>
      </c>
      <c r="B37" s="96">
        <v>76</v>
      </c>
      <c r="C37" s="67">
        <v>72</v>
      </c>
      <c r="D37" s="67">
        <v>77</v>
      </c>
      <c r="E37" s="99" t="s">
        <v>66</v>
      </c>
      <c r="F37" s="96">
        <v>95.9</v>
      </c>
      <c r="G37" s="67">
        <v>95.7</v>
      </c>
      <c r="H37" s="67">
        <v>96</v>
      </c>
      <c r="I37" s="67">
        <v>97</v>
      </c>
      <c r="J37" s="96">
        <v>96</v>
      </c>
      <c r="K37" s="67">
        <v>95.9</v>
      </c>
      <c r="L37" s="67">
        <v>95.2</v>
      </c>
      <c r="M37" s="99">
        <v>99.1</v>
      </c>
      <c r="N37" s="67">
        <v>96</v>
      </c>
      <c r="O37" s="67">
        <v>95</v>
      </c>
      <c r="P37" s="67">
        <v>97</v>
      </c>
      <c r="Q37" s="99">
        <v>98</v>
      </c>
      <c r="R37" s="138">
        <f t="shared" si="2"/>
        <v>95.939668529759203</v>
      </c>
      <c r="S37" s="122">
        <v>97.250361794500733</v>
      </c>
      <c r="T37" s="122">
        <v>94.628975265017672</v>
      </c>
      <c r="U37" s="122" t="s">
        <v>66</v>
      </c>
      <c r="V37" s="132" t="s">
        <v>64</v>
      </c>
      <c r="W37" s="138">
        <f t="shared" si="1"/>
        <v>97.21847767636811</v>
      </c>
      <c r="X37" s="122">
        <v>98.198198198198199</v>
      </c>
      <c r="Y37" s="122">
        <v>96.238757154538021</v>
      </c>
      <c r="Z37" s="122" t="s">
        <v>66</v>
      </c>
      <c r="AA37" s="132" t="s">
        <v>64</v>
      </c>
      <c r="AB37" s="138">
        <v>95</v>
      </c>
      <c r="AC37" s="122">
        <v>92.7</v>
      </c>
      <c r="AD37" s="122">
        <v>98</v>
      </c>
      <c r="AE37" s="122">
        <v>98.9</v>
      </c>
      <c r="AF37" s="132" t="s">
        <v>64</v>
      </c>
      <c r="AG37" s="68"/>
      <c r="AH37" s="68"/>
      <c r="AI37" s="68"/>
    </row>
    <row r="38" spans="1:35" x14ac:dyDescent="0.3">
      <c r="A38" s="121" t="s">
        <v>40</v>
      </c>
      <c r="B38" s="96">
        <v>88</v>
      </c>
      <c r="C38" s="67">
        <v>91</v>
      </c>
      <c r="D38" s="67">
        <v>85</v>
      </c>
      <c r="E38" s="99">
        <v>99</v>
      </c>
      <c r="F38" s="96">
        <v>98.4</v>
      </c>
      <c r="G38" s="67">
        <v>97.8</v>
      </c>
      <c r="H38" s="67">
        <v>98.9</v>
      </c>
      <c r="I38" s="67" t="s">
        <v>66</v>
      </c>
      <c r="J38" s="96">
        <v>98</v>
      </c>
      <c r="K38" s="67">
        <v>98</v>
      </c>
      <c r="L38" s="67">
        <v>98.2</v>
      </c>
      <c r="M38" s="99">
        <v>88.5</v>
      </c>
      <c r="N38" s="67">
        <v>97</v>
      </c>
      <c r="O38" s="67">
        <v>96</v>
      </c>
      <c r="P38" s="67">
        <v>97</v>
      </c>
      <c r="Q38" s="99">
        <v>100</v>
      </c>
      <c r="R38" s="138">
        <f t="shared" si="2"/>
        <v>97.333475564658357</v>
      </c>
      <c r="S38" s="122">
        <v>98.271889400921665</v>
      </c>
      <c r="T38" s="122">
        <v>96.395061728395063</v>
      </c>
      <c r="U38" s="122" t="s">
        <v>66</v>
      </c>
      <c r="V38" s="132" t="s">
        <v>64</v>
      </c>
      <c r="W38" s="138">
        <f t="shared" si="1"/>
        <v>98.371910733121126</v>
      </c>
      <c r="X38" s="122">
        <v>98.556304138594811</v>
      </c>
      <c r="Y38" s="122">
        <v>96.559428060768553</v>
      </c>
      <c r="Z38" s="133">
        <v>100</v>
      </c>
      <c r="AA38" s="132" t="s">
        <v>64</v>
      </c>
      <c r="AB38" s="138">
        <v>99.5</v>
      </c>
      <c r="AC38" s="122">
        <v>99.2</v>
      </c>
      <c r="AD38" s="122">
        <v>99.6</v>
      </c>
      <c r="AE38" s="122">
        <v>99.7</v>
      </c>
      <c r="AF38" s="132" t="s">
        <v>64</v>
      </c>
      <c r="AG38" s="68"/>
      <c r="AH38" s="68"/>
      <c r="AI38" s="68"/>
    </row>
    <row r="39" spans="1:35" x14ac:dyDescent="0.3">
      <c r="A39" s="121" t="s">
        <v>174</v>
      </c>
      <c r="B39" s="96">
        <v>75</v>
      </c>
      <c r="C39" s="67">
        <v>74</v>
      </c>
      <c r="D39" s="67">
        <v>73</v>
      </c>
      <c r="E39" s="99">
        <v>79</v>
      </c>
      <c r="F39" s="96">
        <v>95.3</v>
      </c>
      <c r="G39" s="67" t="s">
        <v>66</v>
      </c>
      <c r="H39" s="67">
        <v>95.3</v>
      </c>
      <c r="I39" s="67" t="s">
        <v>66</v>
      </c>
      <c r="J39" s="96">
        <v>99</v>
      </c>
      <c r="K39" s="67">
        <v>98.5</v>
      </c>
      <c r="L39" s="67">
        <v>100</v>
      </c>
      <c r="M39" s="99" t="s">
        <v>66</v>
      </c>
      <c r="N39" s="67">
        <v>96</v>
      </c>
      <c r="O39" s="67">
        <v>96</v>
      </c>
      <c r="P39" s="67">
        <v>96</v>
      </c>
      <c r="Q39" s="99">
        <v>96</v>
      </c>
      <c r="R39" s="138">
        <f t="shared" si="2"/>
        <v>98.815760049862732</v>
      </c>
      <c r="S39" s="122">
        <v>98.347107438016536</v>
      </c>
      <c r="T39" s="122">
        <v>98.100172711571673</v>
      </c>
      <c r="U39" s="122">
        <v>100</v>
      </c>
      <c r="V39" s="132" t="s">
        <v>64</v>
      </c>
      <c r="W39" s="138">
        <f t="shared" si="1"/>
        <v>97.251214713669128</v>
      </c>
      <c r="X39" s="122">
        <v>97.382198952879577</v>
      </c>
      <c r="Y39" s="122">
        <v>94.808126410835214</v>
      </c>
      <c r="Z39" s="122">
        <v>99.563318777292579</v>
      </c>
      <c r="AA39" s="132" t="s">
        <v>64</v>
      </c>
      <c r="AB39" s="138">
        <v>99.4</v>
      </c>
      <c r="AC39" s="122">
        <v>99.8</v>
      </c>
      <c r="AD39" s="122">
        <v>99.1</v>
      </c>
      <c r="AE39" s="122">
        <v>99.5</v>
      </c>
      <c r="AF39" s="132" t="s">
        <v>64</v>
      </c>
      <c r="AG39" s="68"/>
      <c r="AH39" s="68"/>
      <c r="AI39" s="68"/>
    </row>
    <row r="40" spans="1:35" x14ac:dyDescent="0.3">
      <c r="A40" s="121" t="s">
        <v>42</v>
      </c>
      <c r="B40" s="96">
        <v>77</v>
      </c>
      <c r="C40" s="67">
        <v>88</v>
      </c>
      <c r="D40" s="67">
        <v>64</v>
      </c>
      <c r="E40" s="99" t="s">
        <v>66</v>
      </c>
      <c r="F40" s="96">
        <v>92.3</v>
      </c>
      <c r="G40" s="67">
        <v>92.3</v>
      </c>
      <c r="H40" s="67" t="s">
        <v>66</v>
      </c>
      <c r="I40" s="67" t="s">
        <v>66</v>
      </c>
      <c r="J40" s="96">
        <v>97</v>
      </c>
      <c r="K40" s="67">
        <v>98.2</v>
      </c>
      <c r="L40" s="67">
        <v>86.7</v>
      </c>
      <c r="M40" s="99" t="s">
        <v>66</v>
      </c>
      <c r="N40" s="67">
        <v>95</v>
      </c>
      <c r="O40" s="67">
        <v>96</v>
      </c>
      <c r="P40" s="67">
        <v>93</v>
      </c>
      <c r="Q40" s="99">
        <v>99</v>
      </c>
      <c r="R40" s="138">
        <f t="shared" si="2"/>
        <v>95.476534047962616</v>
      </c>
      <c r="S40" s="122">
        <v>96.031746031746039</v>
      </c>
      <c r="T40" s="122">
        <v>93.737373737373744</v>
      </c>
      <c r="U40" s="122">
        <v>96.66048237476808</v>
      </c>
      <c r="V40" s="132" t="s">
        <v>64</v>
      </c>
      <c r="W40" s="138">
        <f t="shared" si="1"/>
        <v>96.394637416181141</v>
      </c>
      <c r="X40" s="122">
        <v>95.135135135135144</v>
      </c>
      <c r="Y40" s="122">
        <v>94.683026584867079</v>
      </c>
      <c r="Z40" s="122">
        <v>99.365750528541227</v>
      </c>
      <c r="AA40" s="132" t="s">
        <v>64</v>
      </c>
      <c r="AB40" s="138">
        <v>97.9</v>
      </c>
      <c r="AC40" s="122">
        <v>97.8</v>
      </c>
      <c r="AD40" s="122">
        <v>97.3</v>
      </c>
      <c r="AE40" s="122">
        <v>99.8</v>
      </c>
      <c r="AF40" s="132" t="s">
        <v>64</v>
      </c>
      <c r="AG40" s="68"/>
      <c r="AH40" s="68"/>
      <c r="AI40" s="68"/>
    </row>
    <row r="41" spans="1:35" x14ac:dyDescent="0.3">
      <c r="A41" s="121" t="s">
        <v>43</v>
      </c>
      <c r="B41" s="96">
        <v>65</v>
      </c>
      <c r="C41" s="67">
        <v>66</v>
      </c>
      <c r="D41" s="67">
        <v>64</v>
      </c>
      <c r="E41" s="99" t="s">
        <v>66</v>
      </c>
      <c r="F41" s="96">
        <v>96.9</v>
      </c>
      <c r="G41" s="67">
        <v>98.4</v>
      </c>
      <c r="H41" s="67">
        <v>95.7</v>
      </c>
      <c r="I41" s="67">
        <v>98</v>
      </c>
      <c r="J41" s="96">
        <v>97</v>
      </c>
      <c r="K41" s="67">
        <v>97.2</v>
      </c>
      <c r="L41" s="67">
        <v>96.5</v>
      </c>
      <c r="M41" s="99" t="s">
        <v>66</v>
      </c>
      <c r="N41" s="67">
        <v>94</v>
      </c>
      <c r="O41" s="67">
        <v>93</v>
      </c>
      <c r="P41" s="67">
        <v>94</v>
      </c>
      <c r="Q41" s="99" t="s">
        <v>66</v>
      </c>
      <c r="R41" s="138">
        <f t="shared" si="2"/>
        <v>97.039554657014065</v>
      </c>
      <c r="S41" s="122">
        <v>98.525073746312685</v>
      </c>
      <c r="T41" s="122">
        <v>95.554035567715459</v>
      </c>
      <c r="U41" s="122" t="s">
        <v>66</v>
      </c>
      <c r="V41" s="132" t="s">
        <v>64</v>
      </c>
      <c r="W41" s="138">
        <f t="shared" si="1"/>
        <v>97.184678438260761</v>
      </c>
      <c r="X41" s="122">
        <v>98.390804597701148</v>
      </c>
      <c r="Y41" s="133">
        <v>95.978552278820374</v>
      </c>
      <c r="Z41" s="122" t="s">
        <v>66</v>
      </c>
      <c r="AA41" s="132" t="s">
        <v>64</v>
      </c>
      <c r="AB41" s="138">
        <v>98.1</v>
      </c>
      <c r="AC41" s="122">
        <v>97.8</v>
      </c>
      <c r="AD41" s="122">
        <v>98.5</v>
      </c>
      <c r="AE41" s="122" t="s">
        <v>66</v>
      </c>
      <c r="AF41" s="132" t="s">
        <v>64</v>
      </c>
      <c r="AG41" s="68"/>
      <c r="AH41" s="68"/>
      <c r="AI41" s="68"/>
    </row>
    <row r="42" spans="1:35" x14ac:dyDescent="0.3">
      <c r="A42" s="121" t="s">
        <v>44</v>
      </c>
      <c r="B42" s="96" t="s">
        <v>66</v>
      </c>
      <c r="C42" s="67" t="s">
        <v>66</v>
      </c>
      <c r="D42" s="67" t="s">
        <v>66</v>
      </c>
      <c r="E42" s="99" t="s">
        <v>66</v>
      </c>
      <c r="F42" s="96">
        <v>100</v>
      </c>
      <c r="G42" s="67">
        <v>100</v>
      </c>
      <c r="H42" s="49" t="s">
        <v>66</v>
      </c>
      <c r="I42" s="67" t="s">
        <v>66</v>
      </c>
      <c r="J42" s="96">
        <v>97</v>
      </c>
      <c r="K42" s="67">
        <v>95</v>
      </c>
      <c r="L42" s="67">
        <v>97.6</v>
      </c>
      <c r="M42" s="99">
        <v>99.3</v>
      </c>
      <c r="N42" s="67">
        <v>95</v>
      </c>
      <c r="O42" s="67">
        <v>95</v>
      </c>
      <c r="P42" s="67">
        <v>92</v>
      </c>
      <c r="Q42" s="99" t="s">
        <v>66</v>
      </c>
      <c r="R42" s="138">
        <f t="shared" si="2"/>
        <v>98.011687975407469</v>
      </c>
      <c r="S42" s="122">
        <v>98.86363636363636</v>
      </c>
      <c r="T42" s="122">
        <v>97.533632286995527</v>
      </c>
      <c r="U42" s="122">
        <v>97.637795275590548</v>
      </c>
      <c r="V42" s="132" t="s">
        <v>64</v>
      </c>
      <c r="W42" s="138">
        <f t="shared" si="1"/>
        <v>97.095645095645111</v>
      </c>
      <c r="X42" s="122">
        <v>96.825396825396822</v>
      </c>
      <c r="Y42" s="122">
        <v>94.461538461538467</v>
      </c>
      <c r="Z42" s="133">
        <v>100</v>
      </c>
      <c r="AA42" s="132" t="s">
        <v>64</v>
      </c>
      <c r="AB42" s="138">
        <v>97.6</v>
      </c>
      <c r="AC42" s="122">
        <v>97.2</v>
      </c>
      <c r="AD42" s="122">
        <v>97.9</v>
      </c>
      <c r="AE42" s="122">
        <v>98.8</v>
      </c>
      <c r="AF42" s="132" t="s">
        <v>64</v>
      </c>
      <c r="AG42" s="68"/>
      <c r="AH42" s="68"/>
      <c r="AI42" s="68"/>
    </row>
    <row r="43" spans="1:35" x14ac:dyDescent="0.3">
      <c r="A43" s="121" t="s">
        <v>175</v>
      </c>
      <c r="B43" s="96">
        <v>89</v>
      </c>
      <c r="C43" s="67">
        <v>92</v>
      </c>
      <c r="D43" s="67">
        <v>88</v>
      </c>
      <c r="E43" s="99" t="s">
        <v>66</v>
      </c>
      <c r="F43" s="96">
        <v>96.7</v>
      </c>
      <c r="G43" s="67">
        <v>97.7</v>
      </c>
      <c r="H43" s="67">
        <v>95.5</v>
      </c>
      <c r="I43" s="67" t="s">
        <v>66</v>
      </c>
      <c r="J43" s="96">
        <v>97</v>
      </c>
      <c r="K43" s="67">
        <v>98.1</v>
      </c>
      <c r="L43" s="67">
        <v>96.6</v>
      </c>
      <c r="M43" s="99" t="s">
        <v>66</v>
      </c>
      <c r="N43" s="67">
        <v>95</v>
      </c>
      <c r="O43" s="67">
        <v>96</v>
      </c>
      <c r="P43" s="67">
        <v>94</v>
      </c>
      <c r="Q43" s="99">
        <v>98</v>
      </c>
      <c r="R43" s="138">
        <f t="shared" si="2"/>
        <v>97.320256598337949</v>
      </c>
      <c r="S43" s="122">
        <v>98.098530682800344</v>
      </c>
      <c r="T43" s="122">
        <v>96.283095723014256</v>
      </c>
      <c r="U43" s="122">
        <v>97.579143389199245</v>
      </c>
      <c r="V43" s="132" t="s">
        <v>64</v>
      </c>
      <c r="W43" s="138">
        <f t="shared" si="1"/>
        <v>97.440978906958136</v>
      </c>
      <c r="X43" s="122">
        <v>97.334410339256863</v>
      </c>
      <c r="Y43" s="122">
        <v>96.170559478544277</v>
      </c>
      <c r="Z43" s="122">
        <v>98.817966903073284</v>
      </c>
      <c r="AA43" s="132" t="s">
        <v>64</v>
      </c>
      <c r="AB43" s="138">
        <v>97.4</v>
      </c>
      <c r="AC43" s="122">
        <v>97.6</v>
      </c>
      <c r="AD43" s="122">
        <v>97</v>
      </c>
      <c r="AE43" s="122">
        <v>99.3</v>
      </c>
      <c r="AF43" s="132" t="s">
        <v>64</v>
      </c>
      <c r="AG43" s="68"/>
      <c r="AH43" s="68"/>
      <c r="AI43" s="68"/>
    </row>
    <row r="44" spans="1:35" x14ac:dyDescent="0.3">
      <c r="A44" s="121" t="s">
        <v>46</v>
      </c>
      <c r="B44" s="96">
        <v>83</v>
      </c>
      <c r="C44" s="67" t="s">
        <v>66</v>
      </c>
      <c r="D44" s="67">
        <v>83</v>
      </c>
      <c r="E44" s="132" t="s">
        <v>64</v>
      </c>
      <c r="F44" s="131">
        <v>98.7</v>
      </c>
      <c r="G44" s="49" t="s">
        <v>66</v>
      </c>
      <c r="H44" s="49">
        <v>99</v>
      </c>
      <c r="I44" s="49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49">
        <v>97</v>
      </c>
      <c r="O44" s="49">
        <v>97</v>
      </c>
      <c r="P44" s="49">
        <v>96</v>
      </c>
      <c r="Q44" s="132" t="s">
        <v>64</v>
      </c>
      <c r="R44" s="138">
        <f t="shared" si="2"/>
        <v>97.042145593869719</v>
      </c>
      <c r="S44" s="122">
        <v>98.084291187739453</v>
      </c>
      <c r="T44" s="122">
        <v>96</v>
      </c>
      <c r="U44" s="122" t="s">
        <v>64</v>
      </c>
      <c r="V44" s="132" t="s">
        <v>64</v>
      </c>
      <c r="W44" s="138">
        <f t="shared" si="1"/>
        <v>96.502183921614915</v>
      </c>
      <c r="X44" s="122">
        <v>97.674418604651152</v>
      </c>
      <c r="Y44" s="122">
        <v>95.329949238578678</v>
      </c>
      <c r="Z44" s="49" t="s">
        <v>64</v>
      </c>
      <c r="AA44" s="132" t="s">
        <v>64</v>
      </c>
      <c r="AB44" s="138">
        <v>97.5</v>
      </c>
      <c r="AC44" s="122">
        <v>97.6</v>
      </c>
      <c r="AD44" s="122">
        <v>97.3</v>
      </c>
      <c r="AE44" s="49" t="s">
        <v>64</v>
      </c>
      <c r="AF44" s="132" t="s">
        <v>64</v>
      </c>
      <c r="AG44" s="68"/>
      <c r="AH44" s="68"/>
      <c r="AI44" s="68"/>
    </row>
    <row r="45" spans="1:35" x14ac:dyDescent="0.3">
      <c r="A45" s="121" t="s">
        <v>47</v>
      </c>
      <c r="B45" s="96">
        <v>83</v>
      </c>
      <c r="C45" s="67">
        <v>86</v>
      </c>
      <c r="D45" s="67">
        <v>80</v>
      </c>
      <c r="E45" s="99" t="s">
        <v>66</v>
      </c>
      <c r="F45" s="96">
        <v>96</v>
      </c>
      <c r="G45" s="67">
        <v>96</v>
      </c>
      <c r="H45" s="67" t="s">
        <v>66</v>
      </c>
      <c r="I45" s="67" t="s">
        <v>66</v>
      </c>
      <c r="J45" s="96">
        <v>95</v>
      </c>
      <c r="K45" s="67">
        <v>95</v>
      </c>
      <c r="L45" s="67">
        <v>95.6</v>
      </c>
      <c r="M45" s="99">
        <v>98.6</v>
      </c>
      <c r="N45" s="67">
        <v>93</v>
      </c>
      <c r="O45" s="67">
        <v>94</v>
      </c>
      <c r="P45" s="67">
        <v>92</v>
      </c>
      <c r="Q45" s="99" t="s">
        <v>66</v>
      </c>
      <c r="R45" s="138">
        <f t="shared" si="2"/>
        <v>96.990503935631239</v>
      </c>
      <c r="S45" s="122">
        <v>97.889610389610397</v>
      </c>
      <c r="T45" s="122">
        <v>96.224758560140472</v>
      </c>
      <c r="U45" s="122">
        <v>96.857142857142847</v>
      </c>
      <c r="V45" s="132" t="s">
        <v>64</v>
      </c>
      <c r="W45" s="138">
        <f t="shared" si="1"/>
        <v>97.661649944258627</v>
      </c>
      <c r="X45" s="122">
        <v>97.115384615384613</v>
      </c>
      <c r="Y45" s="122">
        <v>95.869565217391312</v>
      </c>
      <c r="Z45" s="133">
        <v>100</v>
      </c>
      <c r="AA45" s="132" t="s">
        <v>64</v>
      </c>
      <c r="AB45" s="138">
        <v>96.3</v>
      </c>
      <c r="AC45" s="122">
        <v>95.8</v>
      </c>
      <c r="AD45" s="122">
        <v>96.7</v>
      </c>
      <c r="AE45" s="122">
        <v>99.7</v>
      </c>
      <c r="AF45" s="132" t="s">
        <v>64</v>
      </c>
      <c r="AG45" s="68"/>
      <c r="AH45" s="68"/>
      <c r="AI45" s="68"/>
    </row>
    <row r="46" spans="1:35" x14ac:dyDescent="0.3">
      <c r="A46" s="121" t="s">
        <v>176</v>
      </c>
      <c r="B46" s="96">
        <v>78</v>
      </c>
      <c r="C46" s="67">
        <v>100</v>
      </c>
      <c r="D46" s="67">
        <v>72</v>
      </c>
      <c r="E46" s="99" t="s">
        <v>66</v>
      </c>
      <c r="F46" s="96">
        <v>94</v>
      </c>
      <c r="G46" s="67" t="s">
        <v>66</v>
      </c>
      <c r="H46" s="67">
        <v>94</v>
      </c>
      <c r="I46" s="67" t="s">
        <v>66</v>
      </c>
      <c r="J46" s="96">
        <v>100</v>
      </c>
      <c r="K46" s="67" t="s">
        <v>66</v>
      </c>
      <c r="L46" s="67">
        <v>100</v>
      </c>
      <c r="M46" s="99" t="s">
        <v>66</v>
      </c>
      <c r="N46" s="67">
        <v>95</v>
      </c>
      <c r="O46" s="67">
        <v>96</v>
      </c>
      <c r="P46" s="67">
        <v>94</v>
      </c>
      <c r="Q46" s="99">
        <v>98</v>
      </c>
      <c r="R46" s="138">
        <f t="shared" si="2"/>
        <v>98.125278667786517</v>
      </c>
      <c r="S46" s="122">
        <v>98.907103825136616</v>
      </c>
      <c r="T46" s="122">
        <v>97.343453510436433</v>
      </c>
      <c r="U46" s="122" t="s">
        <v>66</v>
      </c>
      <c r="V46" s="132" t="s">
        <v>64</v>
      </c>
      <c r="W46" s="159">
        <f t="shared" si="1"/>
        <v>100</v>
      </c>
      <c r="X46" s="133">
        <v>100</v>
      </c>
      <c r="Y46" s="122" t="s">
        <v>66</v>
      </c>
      <c r="Z46" s="122" t="s">
        <v>66</v>
      </c>
      <c r="AA46" s="132" t="s">
        <v>64</v>
      </c>
      <c r="AB46" s="138">
        <v>93.7</v>
      </c>
      <c r="AC46" s="122">
        <v>88.5</v>
      </c>
      <c r="AD46" s="122">
        <v>98.4</v>
      </c>
      <c r="AE46" s="122">
        <v>99.5</v>
      </c>
      <c r="AF46" s="132" t="s">
        <v>64</v>
      </c>
      <c r="AG46" s="68"/>
      <c r="AH46" s="68"/>
      <c r="AI46" s="68"/>
    </row>
    <row r="47" spans="1:35" x14ac:dyDescent="0.3">
      <c r="A47" s="121" t="s">
        <v>49</v>
      </c>
      <c r="B47" s="96">
        <v>77</v>
      </c>
      <c r="C47" s="67">
        <v>91</v>
      </c>
      <c r="D47" s="67">
        <v>67</v>
      </c>
      <c r="E47" s="99" t="s">
        <v>66</v>
      </c>
      <c r="F47" s="96">
        <v>94.7</v>
      </c>
      <c r="G47" s="67">
        <v>95</v>
      </c>
      <c r="H47" s="67">
        <v>91</v>
      </c>
      <c r="I47" s="67">
        <v>97</v>
      </c>
      <c r="J47" s="96" t="s">
        <v>66</v>
      </c>
      <c r="K47" s="67" t="s">
        <v>66</v>
      </c>
      <c r="L47" s="67" t="s">
        <v>66</v>
      </c>
      <c r="M47" s="99" t="s">
        <v>66</v>
      </c>
      <c r="N47" s="67">
        <v>96</v>
      </c>
      <c r="O47" s="67">
        <v>97</v>
      </c>
      <c r="P47" s="67">
        <v>93</v>
      </c>
      <c r="Q47" s="99">
        <v>100</v>
      </c>
      <c r="R47" s="138">
        <f t="shared" si="2"/>
        <v>97.920647699313463</v>
      </c>
      <c r="S47" s="122">
        <v>97.312703583061889</v>
      </c>
      <c r="T47" s="122">
        <v>96.757405924739786</v>
      </c>
      <c r="U47" s="122">
        <v>99.691833590138685</v>
      </c>
      <c r="V47" s="132" t="s">
        <v>64</v>
      </c>
      <c r="W47" s="138">
        <f t="shared" si="1"/>
        <v>96.666840587504609</v>
      </c>
      <c r="X47" s="122">
        <v>97.19101123595506</v>
      </c>
      <c r="Y47" s="122">
        <v>93.320235756385074</v>
      </c>
      <c r="Z47" s="122">
        <v>99.489274770173637</v>
      </c>
      <c r="AA47" s="132" t="s">
        <v>64</v>
      </c>
      <c r="AB47" s="138">
        <v>97.1</v>
      </c>
      <c r="AC47" s="122">
        <v>97.8</v>
      </c>
      <c r="AD47" s="122">
        <v>96</v>
      </c>
      <c r="AE47" s="122">
        <v>99.9</v>
      </c>
      <c r="AF47" s="132" t="s">
        <v>64</v>
      </c>
      <c r="AG47" s="68"/>
      <c r="AH47" s="68"/>
      <c r="AI47" s="68"/>
    </row>
    <row r="48" spans="1:35" x14ac:dyDescent="0.3">
      <c r="A48" s="121" t="s">
        <v>177</v>
      </c>
      <c r="B48" s="96" t="s">
        <v>66</v>
      </c>
      <c r="C48" s="67" t="s">
        <v>66</v>
      </c>
      <c r="D48" s="67" t="s">
        <v>66</v>
      </c>
      <c r="E48" s="99" t="s">
        <v>66</v>
      </c>
      <c r="F48" s="96">
        <v>97.5</v>
      </c>
      <c r="G48" s="67">
        <v>99</v>
      </c>
      <c r="H48" s="67">
        <v>96</v>
      </c>
      <c r="I48" s="67" t="s">
        <v>66</v>
      </c>
      <c r="J48" s="96">
        <v>95.8</v>
      </c>
      <c r="K48" s="67" t="s">
        <v>66</v>
      </c>
      <c r="L48" s="67">
        <v>95.8</v>
      </c>
      <c r="M48" s="99" t="s">
        <v>66</v>
      </c>
      <c r="N48" s="67">
        <v>97</v>
      </c>
      <c r="O48" s="67">
        <v>95</v>
      </c>
      <c r="P48" s="67">
        <v>97</v>
      </c>
      <c r="Q48" s="99" t="s">
        <v>66</v>
      </c>
      <c r="R48" s="138">
        <f t="shared" si="2"/>
        <v>96.982291745384018</v>
      </c>
      <c r="S48" s="122">
        <v>98.004987531172077</v>
      </c>
      <c r="T48" s="122">
        <v>95.959595959595958</v>
      </c>
      <c r="U48" s="122" t="s">
        <v>66</v>
      </c>
      <c r="V48" s="132" t="s">
        <v>64</v>
      </c>
      <c r="W48" s="138">
        <f t="shared" si="1"/>
        <v>95.639976621858565</v>
      </c>
      <c r="X48" s="122">
        <v>95.517241379310349</v>
      </c>
      <c r="Y48" s="122">
        <v>95.762711864406782</v>
      </c>
      <c r="Z48" s="122" t="s">
        <v>66</v>
      </c>
      <c r="AA48" s="132" t="s">
        <v>64</v>
      </c>
      <c r="AB48" s="138">
        <v>95.7</v>
      </c>
      <c r="AC48" s="122">
        <v>95.3</v>
      </c>
      <c r="AD48" s="122">
        <v>96.1</v>
      </c>
      <c r="AE48" s="122" t="s">
        <v>66</v>
      </c>
      <c r="AF48" s="132" t="s">
        <v>64</v>
      </c>
      <c r="AG48" s="68"/>
      <c r="AH48" s="68"/>
      <c r="AI48" s="68"/>
    </row>
    <row r="49" spans="1:35" x14ac:dyDescent="0.3">
      <c r="A49" s="121" t="s">
        <v>51</v>
      </c>
      <c r="B49" s="96" t="s">
        <v>66</v>
      </c>
      <c r="C49" s="67" t="s">
        <v>66</v>
      </c>
      <c r="D49" s="67" t="s">
        <v>66</v>
      </c>
      <c r="E49" s="99" t="s">
        <v>66</v>
      </c>
      <c r="F49" s="96">
        <v>95.6</v>
      </c>
      <c r="G49" s="67">
        <v>95.6</v>
      </c>
      <c r="H49" s="67" t="s">
        <v>66</v>
      </c>
      <c r="I49" s="67" t="s">
        <v>66</v>
      </c>
      <c r="J49" s="96">
        <v>95</v>
      </c>
      <c r="K49" s="67">
        <v>95.5</v>
      </c>
      <c r="L49" s="67">
        <v>90.3</v>
      </c>
      <c r="M49" s="99" t="s">
        <v>66</v>
      </c>
      <c r="N49" s="67">
        <v>96</v>
      </c>
      <c r="O49" s="67">
        <v>96</v>
      </c>
      <c r="P49" s="67">
        <v>98</v>
      </c>
      <c r="Q49" s="99" t="s">
        <v>66</v>
      </c>
      <c r="R49" s="138">
        <f t="shared" si="2"/>
        <v>93.677958127499409</v>
      </c>
      <c r="S49" s="122">
        <v>96.330275229357795</v>
      </c>
      <c r="T49" s="122">
        <v>91.025641025641022</v>
      </c>
      <c r="U49" s="122" t="s">
        <v>66</v>
      </c>
      <c r="V49" s="132" t="s">
        <v>64</v>
      </c>
      <c r="W49" s="138">
        <f t="shared" si="1"/>
        <v>96.616519174041301</v>
      </c>
      <c r="X49" s="122">
        <v>97.56637168141593</v>
      </c>
      <c r="Y49" s="122">
        <v>95.666666666666671</v>
      </c>
      <c r="Z49" s="122" t="s">
        <v>66</v>
      </c>
      <c r="AA49" s="132" t="s">
        <v>64</v>
      </c>
      <c r="AB49" s="138">
        <v>97.4</v>
      </c>
      <c r="AC49" s="122">
        <v>97.1</v>
      </c>
      <c r="AD49" s="122">
        <v>97.5</v>
      </c>
      <c r="AE49" s="122">
        <v>98.7</v>
      </c>
      <c r="AF49" s="132" t="s">
        <v>64</v>
      </c>
      <c r="AG49" s="68"/>
      <c r="AH49" s="68"/>
      <c r="AI49" s="68"/>
    </row>
    <row r="50" spans="1:35" x14ac:dyDescent="0.3">
      <c r="A50" s="121" t="s">
        <v>178</v>
      </c>
      <c r="B50" s="96">
        <v>89</v>
      </c>
      <c r="C50" s="67">
        <v>91</v>
      </c>
      <c r="D50" s="67">
        <v>86</v>
      </c>
      <c r="E50" s="99">
        <v>74</v>
      </c>
      <c r="F50" s="96">
        <v>96.2</v>
      </c>
      <c r="G50" s="67">
        <v>96</v>
      </c>
      <c r="H50" s="67">
        <v>96.2</v>
      </c>
      <c r="I50" s="67">
        <v>100</v>
      </c>
      <c r="J50" s="96">
        <v>100</v>
      </c>
      <c r="K50" s="49" t="s">
        <v>66</v>
      </c>
      <c r="L50" s="67">
        <v>100</v>
      </c>
      <c r="M50" s="99" t="s">
        <v>66</v>
      </c>
      <c r="N50" s="67">
        <v>95</v>
      </c>
      <c r="O50" s="67">
        <v>92</v>
      </c>
      <c r="P50" s="67">
        <v>96</v>
      </c>
      <c r="Q50" s="99">
        <v>99</v>
      </c>
      <c r="R50" s="138">
        <f t="shared" si="2"/>
        <v>98.093153795547622</v>
      </c>
      <c r="S50" s="122">
        <v>97.266187050359704</v>
      </c>
      <c r="T50" s="122">
        <v>97.013274336283189</v>
      </c>
      <c r="U50" s="122">
        <v>100</v>
      </c>
      <c r="V50" s="132" t="s">
        <v>64</v>
      </c>
      <c r="W50" s="138">
        <f t="shared" si="1"/>
        <v>97.172972710132811</v>
      </c>
      <c r="X50" s="122">
        <v>98.4375</v>
      </c>
      <c r="Y50" s="122">
        <v>94.347240915208616</v>
      </c>
      <c r="Z50" s="122">
        <v>98.734177215189874</v>
      </c>
      <c r="AA50" s="132" t="s">
        <v>64</v>
      </c>
      <c r="AB50" s="138">
        <v>98.3</v>
      </c>
      <c r="AC50" s="122">
        <v>97.8</v>
      </c>
      <c r="AD50" s="122">
        <v>98.7</v>
      </c>
      <c r="AE50" s="122">
        <v>100</v>
      </c>
      <c r="AF50" s="132" t="s">
        <v>64</v>
      </c>
      <c r="AG50" s="68"/>
      <c r="AH50" s="68"/>
      <c r="AI50" s="68"/>
    </row>
    <row r="51" spans="1:35" x14ac:dyDescent="0.3">
      <c r="A51" s="121" t="s">
        <v>53</v>
      </c>
      <c r="B51" s="96">
        <v>90</v>
      </c>
      <c r="C51" s="67">
        <v>90</v>
      </c>
      <c r="D51" s="67">
        <v>85</v>
      </c>
      <c r="E51" s="99">
        <v>98</v>
      </c>
      <c r="F51" s="96">
        <v>98.9</v>
      </c>
      <c r="G51" s="67">
        <v>98.6</v>
      </c>
      <c r="H51" s="67">
        <v>100</v>
      </c>
      <c r="I51" s="67" t="s">
        <v>66</v>
      </c>
      <c r="J51" s="96">
        <v>98</v>
      </c>
      <c r="K51" s="67">
        <v>97.6</v>
      </c>
      <c r="L51" s="67">
        <v>100</v>
      </c>
      <c r="M51" s="99" t="s">
        <v>66</v>
      </c>
      <c r="N51" s="67">
        <v>95</v>
      </c>
      <c r="O51" s="67">
        <v>95</v>
      </c>
      <c r="P51" s="67">
        <v>94</v>
      </c>
      <c r="Q51" s="99" t="s">
        <v>66</v>
      </c>
      <c r="R51" s="138">
        <f t="shared" si="2"/>
        <v>97.59183940392461</v>
      </c>
      <c r="S51" s="122">
        <v>98.788694481830419</v>
      </c>
      <c r="T51" s="122">
        <v>96.3949843260188</v>
      </c>
      <c r="U51" s="122" t="s">
        <v>66</v>
      </c>
      <c r="V51" s="132" t="s">
        <v>64</v>
      </c>
      <c r="W51" s="159">
        <f t="shared" si="1"/>
        <v>93.968404979474172</v>
      </c>
      <c r="X51" s="122">
        <v>97.197452229299358</v>
      </c>
      <c r="Y51" s="122">
        <v>90.739357729649001</v>
      </c>
      <c r="Z51" s="122" t="s">
        <v>66</v>
      </c>
      <c r="AA51" s="132" t="s">
        <v>64</v>
      </c>
      <c r="AB51" s="138">
        <v>96.8</v>
      </c>
      <c r="AC51" s="122">
        <v>97.5</v>
      </c>
      <c r="AD51" s="122">
        <v>95.8</v>
      </c>
      <c r="AE51" s="122" t="s">
        <v>66</v>
      </c>
      <c r="AF51" s="132" t="s">
        <v>64</v>
      </c>
      <c r="AG51" s="68"/>
      <c r="AH51" s="68"/>
      <c r="AI51" s="68"/>
    </row>
    <row r="52" spans="1:35" ht="16.2" thickBot="1" x14ac:dyDescent="0.35">
      <c r="A52" s="123" t="s">
        <v>54</v>
      </c>
      <c r="B52" s="124">
        <v>60</v>
      </c>
      <c r="C52" s="72">
        <v>99</v>
      </c>
      <c r="D52" s="72">
        <v>56</v>
      </c>
      <c r="E52" s="73" t="s">
        <v>66</v>
      </c>
      <c r="F52" s="124" t="s">
        <v>66</v>
      </c>
      <c r="G52" s="72" t="s">
        <v>66</v>
      </c>
      <c r="H52" s="72" t="s">
        <v>66</v>
      </c>
      <c r="I52" s="72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72">
        <v>96</v>
      </c>
      <c r="O52" s="72">
        <v>95</v>
      </c>
      <c r="P52" s="72">
        <v>97</v>
      </c>
      <c r="Q52" s="73" t="s">
        <v>66</v>
      </c>
      <c r="R52" s="163">
        <f t="shared" si="2"/>
        <v>95.028776723353474</v>
      </c>
      <c r="S52" s="125">
        <v>98.773690078037902</v>
      </c>
      <c r="T52" s="125">
        <v>91.283863368669032</v>
      </c>
      <c r="U52" s="125" t="s">
        <v>66</v>
      </c>
      <c r="V52" s="73"/>
      <c r="W52" s="163">
        <f t="shared" si="1"/>
        <v>97.066413969416715</v>
      </c>
      <c r="X52" s="125">
        <v>98.109243697478988</v>
      </c>
      <c r="Y52" s="125">
        <v>93.913043478260875</v>
      </c>
      <c r="Z52" s="125">
        <v>99.176954732510296</v>
      </c>
      <c r="AA52" s="74" t="s">
        <v>64</v>
      </c>
      <c r="AB52" s="163">
        <v>98.2</v>
      </c>
      <c r="AC52" s="125">
        <v>98.2</v>
      </c>
      <c r="AD52" s="125">
        <v>98.1</v>
      </c>
      <c r="AE52" s="125">
        <v>98.6</v>
      </c>
      <c r="AF52" s="74" t="s">
        <v>64</v>
      </c>
      <c r="AG52" s="68"/>
      <c r="AH52" s="68"/>
      <c r="AI52" s="68"/>
    </row>
    <row r="53" spans="1:35" s="158" customFormat="1" x14ac:dyDescent="0.3">
      <c r="R53" s="130"/>
      <c r="X53" s="161"/>
      <c r="AI53" s="161"/>
    </row>
    <row r="54" spans="1:35" x14ac:dyDescent="0.3">
      <c r="AI54" s="68"/>
    </row>
    <row r="55" spans="1:35" x14ac:dyDescent="0.3">
      <c r="AI55" s="68"/>
    </row>
    <row r="56" spans="1:35" x14ac:dyDescent="0.3">
      <c r="AI56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A553-6A9B-4139-99A8-96CF5D61F761}">
  <dimension ref="A1:AG53"/>
  <sheetViews>
    <sheetView zoomScale="80" zoomScaleNormal="80" workbookViewId="0">
      <pane xSplit="1" ySplit="7" topLeftCell="W8" activePane="bottomRight" state="frozen"/>
      <selection pane="topRight" activeCell="B1" sqref="B1"/>
      <selection pane="bottomLeft" activeCell="A8" sqref="A8"/>
      <selection pane="bottomRight" activeCell="AL25" sqref="AL25"/>
    </sheetView>
  </sheetViews>
  <sheetFormatPr defaultRowHeight="15.6" x14ac:dyDescent="0.3"/>
  <cols>
    <col min="1" max="1" width="27.5546875" style="120" customWidth="1"/>
    <col min="2" max="2" width="11.44140625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0.6640625" style="103" customWidth="1"/>
    <col min="7" max="7" width="7.33203125" style="103" customWidth="1"/>
    <col min="8" max="8" width="5.6640625" style="103" customWidth="1"/>
    <col min="9" max="9" width="8.88671875" style="103"/>
    <col min="10" max="10" width="11.33203125" style="103" customWidth="1"/>
    <col min="11" max="11" width="6.44140625" style="103" customWidth="1"/>
    <col min="12" max="12" width="6.5546875" style="103" customWidth="1"/>
    <col min="13" max="13" width="8.88671875" style="103"/>
    <col min="14" max="14" width="10.5546875" style="103" customWidth="1"/>
    <col min="15" max="15" width="7" style="103" customWidth="1"/>
    <col min="16" max="16" width="6.44140625" style="103" customWidth="1"/>
    <col min="17" max="17" width="8.88671875" style="103"/>
    <col min="18" max="18" width="12.44140625" style="103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3" width="12" style="103" customWidth="1"/>
    <col min="24" max="27" width="8.88671875" style="103"/>
    <col min="28" max="28" width="10.88671875" style="103" customWidth="1"/>
    <col min="29" max="16384" width="8.88671875" style="103"/>
  </cols>
  <sheetData>
    <row r="1" spans="1:33" ht="36" customHeight="1" x14ac:dyDescent="0.3">
      <c r="A1" s="317" t="s">
        <v>68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3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3" ht="14.25" customHeight="1" x14ac:dyDescent="0.3">
      <c r="A3" s="154" t="s">
        <v>159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2"/>
      <c r="X3" s="192"/>
    </row>
    <row r="4" spans="1:33" ht="14.25" customHeight="1" thickBot="1" x14ac:dyDescent="0.35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2"/>
      <c r="X4" s="192"/>
    </row>
    <row r="5" spans="1:33" ht="16.2" thickBot="1" x14ac:dyDescent="0.35">
      <c r="A5" s="312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3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95" t="s">
        <v>63</v>
      </c>
      <c r="X6" s="196" t="s">
        <v>57</v>
      </c>
      <c r="Y6" s="196" t="s">
        <v>58</v>
      </c>
      <c r="Z6" s="196" t="s">
        <v>59</v>
      </c>
      <c r="AA6" s="197" t="s">
        <v>60</v>
      </c>
      <c r="AB6" s="251" t="s">
        <v>63</v>
      </c>
      <c r="AC6" s="252" t="s">
        <v>57</v>
      </c>
      <c r="AD6" s="252" t="s">
        <v>58</v>
      </c>
      <c r="AE6" s="252" t="s">
        <v>59</v>
      </c>
      <c r="AF6" s="253" t="s">
        <v>60</v>
      </c>
    </row>
    <row r="7" spans="1:33" x14ac:dyDescent="0.3">
      <c r="A7" s="231" t="s">
        <v>78</v>
      </c>
      <c r="B7" s="101">
        <v>92</v>
      </c>
      <c r="C7" s="86">
        <v>94</v>
      </c>
      <c r="D7" s="86">
        <v>86</v>
      </c>
      <c r="E7" s="87">
        <v>92</v>
      </c>
      <c r="F7" s="101">
        <v>96.9</v>
      </c>
      <c r="G7" s="86">
        <v>97.3</v>
      </c>
      <c r="H7" s="86">
        <v>96.2</v>
      </c>
      <c r="I7" s="87">
        <v>98.2</v>
      </c>
      <c r="J7" s="101">
        <v>96.6</v>
      </c>
      <c r="K7" s="86">
        <v>97.1</v>
      </c>
      <c r="L7" s="86">
        <v>95.8</v>
      </c>
      <c r="M7" s="87">
        <v>98.2</v>
      </c>
      <c r="N7" s="101">
        <v>95.9</v>
      </c>
      <c r="O7" s="86">
        <v>96.3</v>
      </c>
      <c r="P7" s="86">
        <v>95.4</v>
      </c>
      <c r="Q7" s="87">
        <v>98</v>
      </c>
      <c r="R7" s="227">
        <f>AVERAGE(S7:V7)</f>
        <v>97.107400407095099</v>
      </c>
      <c r="S7" s="232">
        <v>98.1</v>
      </c>
      <c r="T7" s="232">
        <v>95.9</v>
      </c>
      <c r="U7" s="228">
        <v>98.829601628380345</v>
      </c>
      <c r="V7" s="233">
        <v>95.6</v>
      </c>
      <c r="W7" s="102">
        <v>96</v>
      </c>
      <c r="X7" s="89">
        <v>95.4</v>
      </c>
      <c r="Y7" s="89">
        <v>94.9</v>
      </c>
      <c r="Z7" s="89">
        <v>95.2</v>
      </c>
      <c r="AA7" s="90">
        <f t="shared" ref="AA7" si="0">AVERAGE(AA9:AA52)</f>
        <v>98.579737589611796</v>
      </c>
      <c r="AB7" s="102">
        <v>97.9</v>
      </c>
      <c r="AC7" s="89">
        <v>98</v>
      </c>
      <c r="AD7" s="89">
        <v>97.6</v>
      </c>
      <c r="AE7" s="89">
        <v>98.8</v>
      </c>
      <c r="AF7" s="90">
        <v>97.6</v>
      </c>
    </row>
    <row r="8" spans="1:33" s="158" customFormat="1" ht="31.2" x14ac:dyDescent="0.3">
      <c r="A8" s="137" t="s">
        <v>12</v>
      </c>
      <c r="B8" s="131" t="s">
        <v>66</v>
      </c>
      <c r="C8" s="49" t="s">
        <v>66</v>
      </c>
      <c r="D8" s="49" t="s">
        <v>66</v>
      </c>
      <c r="E8" s="132" t="s">
        <v>66</v>
      </c>
      <c r="F8" s="131">
        <v>100</v>
      </c>
      <c r="G8" s="49" t="s">
        <v>66</v>
      </c>
      <c r="H8" s="49">
        <v>100</v>
      </c>
      <c r="I8" s="132">
        <v>100</v>
      </c>
      <c r="J8" s="131">
        <v>100</v>
      </c>
      <c r="K8" s="49" t="s">
        <v>66</v>
      </c>
      <c r="L8" s="49">
        <v>100</v>
      </c>
      <c r="M8" s="132" t="s">
        <v>66</v>
      </c>
      <c r="N8" s="131">
        <v>97</v>
      </c>
      <c r="O8" s="49">
        <v>97</v>
      </c>
      <c r="P8" s="49">
        <v>98</v>
      </c>
      <c r="Q8" s="132" t="s">
        <v>66</v>
      </c>
      <c r="R8" s="138">
        <v>95.2268115942029</v>
      </c>
      <c r="S8" s="49" t="s">
        <v>66</v>
      </c>
      <c r="T8" s="49">
        <v>97.7</v>
      </c>
      <c r="U8" s="51">
        <v>92.753623188405797</v>
      </c>
      <c r="V8" s="132">
        <v>95.6</v>
      </c>
      <c r="W8" s="138" t="s">
        <v>89</v>
      </c>
      <c r="X8" s="51" t="s">
        <v>89</v>
      </c>
      <c r="Y8" s="51" t="s">
        <v>89</v>
      </c>
      <c r="Z8" s="51" t="s">
        <v>89</v>
      </c>
      <c r="AA8" s="157" t="s">
        <v>89</v>
      </c>
      <c r="AB8" s="138" t="s">
        <v>89</v>
      </c>
      <c r="AC8" s="51" t="s">
        <v>89</v>
      </c>
      <c r="AD8" s="51" t="s">
        <v>89</v>
      </c>
      <c r="AE8" s="51" t="s">
        <v>89</v>
      </c>
      <c r="AF8" s="157" t="s">
        <v>89</v>
      </c>
    </row>
    <row r="9" spans="1:33" ht="31.2" x14ac:dyDescent="0.3">
      <c r="A9" s="128" t="s">
        <v>148</v>
      </c>
      <c r="B9" s="96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192" t="s">
        <v>89</v>
      </c>
      <c r="U9" s="122" t="s">
        <v>89</v>
      </c>
      <c r="V9" s="193" t="s">
        <v>89</v>
      </c>
      <c r="W9" s="138">
        <f t="shared" ref="W9:W52" si="1">AVERAGE(X9:AA9)</f>
        <v>97.496962590352609</v>
      </c>
      <c r="X9" s="49" t="s">
        <v>64</v>
      </c>
      <c r="Y9" s="122">
        <v>95.637119113573405</v>
      </c>
      <c r="Z9" s="122">
        <v>99.69429347826086</v>
      </c>
      <c r="AA9" s="100">
        <v>97.159475179223591</v>
      </c>
      <c r="AB9" s="138">
        <v>98.4</v>
      </c>
      <c r="AC9" s="49" t="s">
        <v>64</v>
      </c>
      <c r="AD9" s="122">
        <v>99</v>
      </c>
      <c r="AE9" s="122">
        <v>98.9</v>
      </c>
      <c r="AF9" s="100">
        <v>97.6</v>
      </c>
    </row>
    <row r="10" spans="1:33" x14ac:dyDescent="0.3">
      <c r="A10" s="128" t="s">
        <v>146</v>
      </c>
      <c r="B10" s="96" t="s">
        <v>89</v>
      </c>
      <c r="C10" s="49" t="s">
        <v>89</v>
      </c>
      <c r="D10" s="49" t="s">
        <v>89</v>
      </c>
      <c r="E10" s="132" t="s">
        <v>89</v>
      </c>
      <c r="F10" s="131" t="s">
        <v>89</v>
      </c>
      <c r="G10" s="49" t="s">
        <v>89</v>
      </c>
      <c r="H10" s="49" t="s">
        <v>89</v>
      </c>
      <c r="I10" s="132" t="s">
        <v>89</v>
      </c>
      <c r="J10" s="131" t="s">
        <v>89</v>
      </c>
      <c r="K10" s="49" t="s">
        <v>89</v>
      </c>
      <c r="L10" s="49" t="s">
        <v>89</v>
      </c>
      <c r="M10" s="132" t="s">
        <v>89</v>
      </c>
      <c r="N10" s="131" t="s">
        <v>89</v>
      </c>
      <c r="O10" s="49" t="s">
        <v>89</v>
      </c>
      <c r="P10" s="49" t="s">
        <v>89</v>
      </c>
      <c r="Q10" s="132" t="s">
        <v>89</v>
      </c>
      <c r="R10" s="138" t="s">
        <v>89</v>
      </c>
      <c r="S10" s="192" t="s">
        <v>89</v>
      </c>
      <c r="T10" s="192" t="s">
        <v>89</v>
      </c>
      <c r="U10" s="122" t="s">
        <v>89</v>
      </c>
      <c r="V10" s="193" t="s">
        <v>89</v>
      </c>
      <c r="W10" s="138">
        <f t="shared" si="1"/>
        <v>97.09610472541506</v>
      </c>
      <c r="X10" s="133">
        <v>96.982758620689651</v>
      </c>
      <c r="Y10" s="122">
        <v>94.305555555555557</v>
      </c>
      <c r="Z10" s="122" t="s">
        <v>66</v>
      </c>
      <c r="AA10" s="134">
        <v>100</v>
      </c>
      <c r="AB10" s="138">
        <v>96.6</v>
      </c>
      <c r="AC10" s="51">
        <v>94.8</v>
      </c>
      <c r="AD10" s="122">
        <v>98.5</v>
      </c>
      <c r="AE10" s="49" t="s">
        <v>64</v>
      </c>
      <c r="AF10" s="132" t="s">
        <v>64</v>
      </c>
    </row>
    <row r="11" spans="1:33" x14ac:dyDescent="0.3">
      <c r="A11" s="128" t="s">
        <v>13</v>
      </c>
      <c r="B11" s="96">
        <v>87</v>
      </c>
      <c r="C11" s="49">
        <v>94</v>
      </c>
      <c r="D11" s="49">
        <v>85</v>
      </c>
      <c r="E11" s="132" t="s">
        <v>66</v>
      </c>
      <c r="F11" s="131">
        <v>96.4</v>
      </c>
      <c r="G11" s="49">
        <v>93.5</v>
      </c>
      <c r="H11" s="49">
        <v>99.3</v>
      </c>
      <c r="I11" s="132" t="s">
        <v>66</v>
      </c>
      <c r="J11" s="131">
        <v>91</v>
      </c>
      <c r="K11" s="49">
        <v>88.7</v>
      </c>
      <c r="L11" s="49">
        <v>95.8</v>
      </c>
      <c r="M11" s="132" t="s">
        <v>66</v>
      </c>
      <c r="N11" s="131">
        <v>93</v>
      </c>
      <c r="O11" s="49">
        <v>92</v>
      </c>
      <c r="P11" s="49">
        <v>94</v>
      </c>
      <c r="Q11" s="132">
        <v>95</v>
      </c>
      <c r="R11" s="138">
        <f t="shared" ref="R11:R52" si="2">AVERAGE(S11:V11)</f>
        <v>96.35</v>
      </c>
      <c r="S11" s="49">
        <v>96.2</v>
      </c>
      <c r="T11" s="49">
        <v>96.5</v>
      </c>
      <c r="U11" s="122" t="s">
        <v>66</v>
      </c>
      <c r="V11" s="132" t="s">
        <v>64</v>
      </c>
      <c r="W11" s="138">
        <f t="shared" si="1"/>
        <v>97.55</v>
      </c>
      <c r="X11" s="51">
        <v>97.8</v>
      </c>
      <c r="Y11" s="51">
        <v>97.3</v>
      </c>
      <c r="Z11" s="122" t="s">
        <v>151</v>
      </c>
      <c r="AA11" s="132" t="s">
        <v>64</v>
      </c>
      <c r="AB11" s="138">
        <v>98.8</v>
      </c>
      <c r="AC11" s="51">
        <v>98.3</v>
      </c>
      <c r="AD11" s="51">
        <v>99.1</v>
      </c>
      <c r="AE11" s="122" t="s">
        <v>66</v>
      </c>
      <c r="AF11" s="132" t="s">
        <v>64</v>
      </c>
      <c r="AG11" s="68"/>
    </row>
    <row r="12" spans="1:33" x14ac:dyDescent="0.3">
      <c r="A12" s="128" t="s">
        <v>18</v>
      </c>
      <c r="B12" s="96">
        <v>96</v>
      </c>
      <c r="C12" s="49">
        <v>98</v>
      </c>
      <c r="D12" s="49">
        <v>89</v>
      </c>
      <c r="E12" s="132">
        <v>100</v>
      </c>
      <c r="F12" s="131">
        <v>96.3</v>
      </c>
      <c r="G12" s="49">
        <v>98</v>
      </c>
      <c r="H12" s="49">
        <v>94</v>
      </c>
      <c r="I12" s="132">
        <v>99</v>
      </c>
      <c r="J12" s="131">
        <v>98</v>
      </c>
      <c r="K12" s="49">
        <v>97.9</v>
      </c>
      <c r="L12" s="49">
        <v>95.8</v>
      </c>
      <c r="M12" s="132">
        <v>100</v>
      </c>
      <c r="N12" s="131">
        <v>96</v>
      </c>
      <c r="O12" s="49">
        <v>97</v>
      </c>
      <c r="P12" s="49">
        <v>93</v>
      </c>
      <c r="Q12" s="132">
        <v>99</v>
      </c>
      <c r="R12" s="138">
        <f>AVERAGE(S12:V12)</f>
        <v>98.366666666666674</v>
      </c>
      <c r="S12" s="51">
        <v>99.6</v>
      </c>
      <c r="T12" s="49">
        <v>95.5</v>
      </c>
      <c r="U12" s="133">
        <v>100</v>
      </c>
      <c r="V12" s="132" t="s">
        <v>64</v>
      </c>
      <c r="W12" s="138">
        <f t="shared" si="1"/>
        <v>97.165631338846836</v>
      </c>
      <c r="X12" s="51">
        <v>98.664710198092436</v>
      </c>
      <c r="Y12" s="51">
        <v>94.151565074135092</v>
      </c>
      <c r="Z12" s="122">
        <v>98.680618744313009</v>
      </c>
      <c r="AA12" s="132" t="s">
        <v>64</v>
      </c>
      <c r="AB12" s="138">
        <v>97.9</v>
      </c>
      <c r="AC12" s="51">
        <v>98.8</v>
      </c>
      <c r="AD12" s="51">
        <v>96.3</v>
      </c>
      <c r="AE12" s="122">
        <v>96.5</v>
      </c>
      <c r="AF12" s="132" t="s">
        <v>64</v>
      </c>
      <c r="AG12" s="68"/>
    </row>
    <row r="13" spans="1:33" x14ac:dyDescent="0.3">
      <c r="A13" s="128" t="s">
        <v>179</v>
      </c>
      <c r="B13" s="96" t="s">
        <v>66</v>
      </c>
      <c r="C13" s="49" t="s">
        <v>66</v>
      </c>
      <c r="D13" s="49" t="s">
        <v>66</v>
      </c>
      <c r="E13" s="132" t="s">
        <v>66</v>
      </c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66.2</v>
      </c>
      <c r="K13" s="49" t="s">
        <v>66</v>
      </c>
      <c r="L13" s="49">
        <v>66.2</v>
      </c>
      <c r="M13" s="132" t="s">
        <v>66</v>
      </c>
      <c r="N13" s="131">
        <v>95</v>
      </c>
      <c r="O13" s="49">
        <v>93</v>
      </c>
      <c r="P13" s="49">
        <v>96</v>
      </c>
      <c r="Q13" s="132">
        <v>100</v>
      </c>
      <c r="R13" s="138">
        <f t="shared" si="2"/>
        <v>98.033074935400521</v>
      </c>
      <c r="S13" s="122">
        <v>96.899224806201545</v>
      </c>
      <c r="T13" s="49">
        <v>97.2</v>
      </c>
      <c r="U13" s="133">
        <v>100</v>
      </c>
      <c r="V13" s="132" t="s">
        <v>64</v>
      </c>
      <c r="W13" s="138">
        <f t="shared" si="1"/>
        <v>95.98601735776279</v>
      </c>
      <c r="X13" s="122">
        <v>93.442622950819683</v>
      </c>
      <c r="Y13" s="51">
        <v>98.529411764705884</v>
      </c>
      <c r="Z13" s="122" t="s">
        <v>66</v>
      </c>
      <c r="AA13" s="132" t="s">
        <v>64</v>
      </c>
      <c r="AB13" s="138">
        <v>99.8</v>
      </c>
      <c r="AC13" s="122">
        <v>99.6</v>
      </c>
      <c r="AD13" s="51">
        <v>100</v>
      </c>
      <c r="AE13" s="122" t="s">
        <v>66</v>
      </c>
      <c r="AF13" s="132" t="s">
        <v>64</v>
      </c>
      <c r="AG13" s="68"/>
    </row>
    <row r="14" spans="1:33" x14ac:dyDescent="0.3">
      <c r="A14" s="128" t="s">
        <v>15</v>
      </c>
      <c r="B14" s="96" t="s">
        <v>66</v>
      </c>
      <c r="C14" s="49" t="s">
        <v>66</v>
      </c>
      <c r="D14" s="49" t="s">
        <v>66</v>
      </c>
      <c r="E14" s="132" t="s">
        <v>66</v>
      </c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91</v>
      </c>
      <c r="K14" s="49">
        <v>100</v>
      </c>
      <c r="L14" s="49">
        <v>75</v>
      </c>
      <c r="M14" s="132">
        <v>99.4</v>
      </c>
      <c r="N14" s="131">
        <v>97</v>
      </c>
      <c r="O14" s="49">
        <v>95</v>
      </c>
      <c r="P14" s="49">
        <v>100</v>
      </c>
      <c r="Q14" s="132">
        <v>98</v>
      </c>
      <c r="R14" s="138">
        <f t="shared" si="2"/>
        <v>96.059784547075722</v>
      </c>
      <c r="S14" s="122">
        <v>99.53051643192488</v>
      </c>
      <c r="T14" s="49">
        <v>93.3</v>
      </c>
      <c r="U14" s="122">
        <v>95.348837209302332</v>
      </c>
      <c r="V14" s="132" t="s">
        <v>64</v>
      </c>
      <c r="W14" s="138">
        <f t="shared" si="1"/>
        <v>96.875</v>
      </c>
      <c r="X14" s="122" t="s">
        <v>66</v>
      </c>
      <c r="Y14" s="51">
        <v>96.875</v>
      </c>
      <c r="Z14" s="122" t="s">
        <v>66</v>
      </c>
      <c r="AA14" s="132" t="s">
        <v>64</v>
      </c>
      <c r="AB14" s="138">
        <v>98.4</v>
      </c>
      <c r="AC14" s="122">
        <v>98.4</v>
      </c>
      <c r="AD14" s="51">
        <v>98.5</v>
      </c>
      <c r="AE14" s="122">
        <v>98.3</v>
      </c>
      <c r="AF14" s="132" t="s">
        <v>64</v>
      </c>
      <c r="AG14" s="68"/>
    </row>
    <row r="15" spans="1:33" x14ac:dyDescent="0.3">
      <c r="A15" s="128" t="s">
        <v>16</v>
      </c>
      <c r="B15" s="96">
        <v>95</v>
      </c>
      <c r="C15" s="49">
        <v>91</v>
      </c>
      <c r="D15" s="49">
        <v>98</v>
      </c>
      <c r="E15" s="132" t="s">
        <v>66</v>
      </c>
      <c r="F15" s="131">
        <v>95.8</v>
      </c>
      <c r="G15" s="49">
        <v>96.3</v>
      </c>
      <c r="H15" s="49">
        <v>95.6</v>
      </c>
      <c r="I15" s="132" t="s">
        <v>66</v>
      </c>
      <c r="J15" s="131">
        <v>97</v>
      </c>
      <c r="K15" s="49">
        <v>96</v>
      </c>
      <c r="L15" s="49">
        <v>100</v>
      </c>
      <c r="M15" s="132" t="s">
        <v>66</v>
      </c>
      <c r="N15" s="131">
        <v>96</v>
      </c>
      <c r="O15" s="49">
        <v>93</v>
      </c>
      <c r="P15" s="49">
        <v>100</v>
      </c>
      <c r="Q15" s="132" t="s">
        <v>66</v>
      </c>
      <c r="R15" s="138">
        <f t="shared" si="2"/>
        <v>97.125177852450591</v>
      </c>
      <c r="S15" s="122">
        <v>96.694214876033058</v>
      </c>
      <c r="T15" s="49">
        <v>96</v>
      </c>
      <c r="U15" s="122">
        <v>98.681318681318686</v>
      </c>
      <c r="V15" s="132" t="s">
        <v>64</v>
      </c>
      <c r="W15" s="138">
        <f t="shared" si="1"/>
        <v>98.05519101778944</v>
      </c>
      <c r="X15" s="122">
        <v>97.68518518518519</v>
      </c>
      <c r="Y15" s="51">
        <v>98.425196850393704</v>
      </c>
      <c r="Z15" s="122" t="s">
        <v>66</v>
      </c>
      <c r="AA15" s="132" t="s">
        <v>64</v>
      </c>
      <c r="AB15" s="138">
        <v>98.7</v>
      </c>
      <c r="AC15" s="122">
        <v>97.5</v>
      </c>
      <c r="AD15" s="51">
        <v>99.2</v>
      </c>
      <c r="AE15" s="122" t="s">
        <v>66</v>
      </c>
      <c r="AF15" s="132" t="s">
        <v>64</v>
      </c>
      <c r="AG15" s="68"/>
    </row>
    <row r="16" spans="1:33" x14ac:dyDescent="0.3">
      <c r="A16" s="128" t="s">
        <v>17</v>
      </c>
      <c r="B16" s="96">
        <v>90</v>
      </c>
      <c r="C16" s="49">
        <v>99</v>
      </c>
      <c r="D16" s="49">
        <v>82</v>
      </c>
      <c r="E16" s="132" t="s">
        <v>66</v>
      </c>
      <c r="F16" s="131">
        <v>100</v>
      </c>
      <c r="G16" s="49" t="s">
        <v>66</v>
      </c>
      <c r="H16" s="49">
        <v>100</v>
      </c>
      <c r="I16" s="132" t="s">
        <v>66</v>
      </c>
      <c r="J16" s="131">
        <v>96</v>
      </c>
      <c r="K16" s="49">
        <v>98.3</v>
      </c>
      <c r="L16" s="49">
        <v>94.3</v>
      </c>
      <c r="M16" s="132" t="s">
        <v>66</v>
      </c>
      <c r="N16" s="131">
        <v>96</v>
      </c>
      <c r="O16" s="49">
        <v>97</v>
      </c>
      <c r="P16" s="49">
        <v>96</v>
      </c>
      <c r="Q16" s="132" t="s">
        <v>66</v>
      </c>
      <c r="R16" s="138">
        <f t="shared" si="2"/>
        <v>96.289671361502343</v>
      </c>
      <c r="S16" s="122">
        <v>98.779342723004689</v>
      </c>
      <c r="T16" s="49">
        <v>93.8</v>
      </c>
      <c r="U16" s="122" t="s">
        <v>66</v>
      </c>
      <c r="V16" s="132" t="s">
        <v>64</v>
      </c>
      <c r="W16" s="138">
        <f t="shared" si="1"/>
        <v>95.405473760988485</v>
      </c>
      <c r="X16" s="133">
        <v>95.958853783982363</v>
      </c>
      <c r="Y16" s="51">
        <v>94.852093737994622</v>
      </c>
      <c r="Z16" s="122" t="s">
        <v>66</v>
      </c>
      <c r="AA16" s="132" t="s">
        <v>64</v>
      </c>
      <c r="AB16" s="138">
        <v>97.6</v>
      </c>
      <c r="AC16" s="122">
        <v>96.7</v>
      </c>
      <c r="AD16" s="51">
        <v>98.3</v>
      </c>
      <c r="AE16" s="122">
        <v>96.8</v>
      </c>
      <c r="AF16" s="132" t="s">
        <v>64</v>
      </c>
      <c r="AG16" s="68"/>
    </row>
    <row r="17" spans="1:33" x14ac:dyDescent="0.3">
      <c r="A17" s="128" t="s">
        <v>19</v>
      </c>
      <c r="B17" s="96">
        <v>90</v>
      </c>
      <c r="C17" s="49">
        <v>100</v>
      </c>
      <c r="D17" s="49">
        <v>79</v>
      </c>
      <c r="E17" s="132" t="s">
        <v>66</v>
      </c>
      <c r="F17" s="131">
        <v>98.4</v>
      </c>
      <c r="G17" s="49">
        <v>99.7</v>
      </c>
      <c r="H17" s="49">
        <v>91</v>
      </c>
      <c r="I17" s="132" t="s">
        <v>66</v>
      </c>
      <c r="J17" s="131">
        <v>97</v>
      </c>
      <c r="K17" s="49">
        <v>98.4</v>
      </c>
      <c r="L17" s="49">
        <v>94.5</v>
      </c>
      <c r="M17" s="132">
        <v>97.6</v>
      </c>
      <c r="N17" s="131">
        <v>96</v>
      </c>
      <c r="O17" s="49">
        <v>96</v>
      </c>
      <c r="P17" s="49">
        <v>93</v>
      </c>
      <c r="Q17" s="132">
        <v>98</v>
      </c>
      <c r="R17" s="138">
        <f t="shared" si="2"/>
        <v>97.699699699699693</v>
      </c>
      <c r="S17" s="51">
        <v>98.9</v>
      </c>
      <c r="T17" s="49">
        <v>95.1</v>
      </c>
      <c r="U17" s="122">
        <v>99.099099099099092</v>
      </c>
      <c r="V17" s="132" t="s">
        <v>64</v>
      </c>
      <c r="W17" s="138">
        <f t="shared" si="1"/>
        <v>96.891450642450522</v>
      </c>
      <c r="X17" s="51">
        <v>98.054474708171199</v>
      </c>
      <c r="Y17" s="51">
        <v>93.844367015098712</v>
      </c>
      <c r="Z17" s="122">
        <v>98.775510204081627</v>
      </c>
      <c r="AA17" s="132" t="s">
        <v>64</v>
      </c>
      <c r="AB17" s="138">
        <v>97.4</v>
      </c>
      <c r="AC17" s="51">
        <v>98</v>
      </c>
      <c r="AD17" s="51">
        <v>96.1</v>
      </c>
      <c r="AE17" s="122">
        <v>99.7</v>
      </c>
      <c r="AF17" s="132" t="s">
        <v>64</v>
      </c>
      <c r="AG17" s="68"/>
    </row>
    <row r="18" spans="1:33" x14ac:dyDescent="0.3">
      <c r="A18" s="128" t="s">
        <v>20</v>
      </c>
      <c r="B18" s="96">
        <v>100</v>
      </c>
      <c r="C18" s="49">
        <v>100</v>
      </c>
      <c r="D18" s="49" t="s">
        <v>66</v>
      </c>
      <c r="E18" s="132" t="s">
        <v>66</v>
      </c>
      <c r="F18" s="131">
        <v>96.8</v>
      </c>
      <c r="G18" s="49">
        <v>97.7</v>
      </c>
      <c r="H18" s="49">
        <v>95.8</v>
      </c>
      <c r="I18" s="132" t="s">
        <v>66</v>
      </c>
      <c r="J18" s="131">
        <v>96</v>
      </c>
      <c r="K18" s="49">
        <v>97.3</v>
      </c>
      <c r="L18" s="49">
        <v>95.3</v>
      </c>
      <c r="M18" s="132" t="s">
        <v>66</v>
      </c>
      <c r="N18" s="131">
        <v>96</v>
      </c>
      <c r="O18" s="49">
        <v>97</v>
      </c>
      <c r="P18" s="49">
        <v>95</v>
      </c>
      <c r="Q18" s="132" t="s">
        <v>66</v>
      </c>
      <c r="R18" s="138">
        <f t="shared" si="2"/>
        <v>97.586090985462008</v>
      </c>
      <c r="S18" s="122">
        <v>98.53291038858049</v>
      </c>
      <c r="T18" s="192">
        <v>95.134986980951069</v>
      </c>
      <c r="U18" s="122">
        <v>99.090375586854464</v>
      </c>
      <c r="V18" s="132" t="s">
        <v>64</v>
      </c>
      <c r="W18" s="138">
        <f t="shared" si="1"/>
        <v>97.503392640467098</v>
      </c>
      <c r="X18" s="122">
        <v>97.725682295311415</v>
      </c>
      <c r="Y18" s="122">
        <v>95.550779150994089</v>
      </c>
      <c r="Z18" s="122">
        <v>99.23371647509579</v>
      </c>
      <c r="AA18" s="132" t="s">
        <v>64</v>
      </c>
      <c r="AB18" s="138">
        <v>98</v>
      </c>
      <c r="AC18" s="122">
        <v>98.4</v>
      </c>
      <c r="AD18" s="122">
        <v>97</v>
      </c>
      <c r="AE18" s="122">
        <v>99.3</v>
      </c>
      <c r="AF18" s="132" t="s">
        <v>64</v>
      </c>
      <c r="AG18" s="68"/>
    </row>
    <row r="19" spans="1:33" x14ac:dyDescent="0.3">
      <c r="A19" s="128" t="s">
        <v>21</v>
      </c>
      <c r="B19" s="96">
        <v>90</v>
      </c>
      <c r="C19" s="49">
        <v>96</v>
      </c>
      <c r="D19" s="49">
        <v>77</v>
      </c>
      <c r="E19" s="132" t="s">
        <v>66</v>
      </c>
      <c r="F19" s="131">
        <v>92.5</v>
      </c>
      <c r="G19" s="49">
        <v>98.3</v>
      </c>
      <c r="H19" s="49">
        <v>75</v>
      </c>
      <c r="I19" s="132" t="s">
        <v>66</v>
      </c>
      <c r="J19" s="131">
        <v>97</v>
      </c>
      <c r="K19" s="49">
        <v>97.2</v>
      </c>
      <c r="L19" s="49">
        <v>96.8</v>
      </c>
      <c r="M19" s="132" t="s">
        <v>66</v>
      </c>
      <c r="N19" s="131">
        <v>97</v>
      </c>
      <c r="O19" s="49">
        <v>97</v>
      </c>
      <c r="P19" s="49">
        <v>95</v>
      </c>
      <c r="Q19" s="132" t="s">
        <v>66</v>
      </c>
      <c r="R19" s="138">
        <f t="shared" si="2"/>
        <v>97.727158948685855</v>
      </c>
      <c r="S19" s="122">
        <v>98.748435544430535</v>
      </c>
      <c r="T19" s="192">
        <v>96.705882352941174</v>
      </c>
      <c r="U19" s="122" t="s">
        <v>66</v>
      </c>
      <c r="V19" s="132" t="s">
        <v>64</v>
      </c>
      <c r="W19" s="138">
        <f t="shared" si="1"/>
        <v>96.807885098831008</v>
      </c>
      <c r="X19" s="122">
        <v>98.081264108352144</v>
      </c>
      <c r="Y19" s="122">
        <v>95.534506089309872</v>
      </c>
      <c r="Z19" s="122" t="s">
        <v>66</v>
      </c>
      <c r="AA19" s="132" t="s">
        <v>64</v>
      </c>
      <c r="AB19" s="138">
        <v>98.5</v>
      </c>
      <c r="AC19" s="122">
        <v>98.5</v>
      </c>
      <c r="AD19" s="122">
        <v>98</v>
      </c>
      <c r="AE19" s="122" t="s">
        <v>66</v>
      </c>
      <c r="AF19" s="132" t="s">
        <v>64</v>
      </c>
      <c r="AG19" s="68"/>
    </row>
    <row r="20" spans="1:33" x14ac:dyDescent="0.3">
      <c r="A20" s="128" t="s">
        <v>22</v>
      </c>
      <c r="B20" s="96">
        <v>97</v>
      </c>
      <c r="C20" s="49">
        <v>96</v>
      </c>
      <c r="D20" s="49">
        <v>97</v>
      </c>
      <c r="E20" s="132">
        <v>99</v>
      </c>
      <c r="F20" s="131">
        <v>96.8</v>
      </c>
      <c r="G20" s="49">
        <v>97</v>
      </c>
      <c r="H20" s="49">
        <v>95.3</v>
      </c>
      <c r="I20" s="132" t="s">
        <v>66</v>
      </c>
      <c r="J20" s="131">
        <v>97</v>
      </c>
      <c r="K20" s="49">
        <v>97.2</v>
      </c>
      <c r="L20" s="49">
        <v>95.5</v>
      </c>
      <c r="M20" s="132" t="s">
        <v>66</v>
      </c>
      <c r="N20" s="131">
        <v>88</v>
      </c>
      <c r="O20" s="49">
        <v>86</v>
      </c>
      <c r="P20" s="49">
        <v>89</v>
      </c>
      <c r="Q20" s="132" t="s">
        <v>66</v>
      </c>
      <c r="R20" s="138">
        <f t="shared" si="2"/>
        <v>95.895041459000907</v>
      </c>
      <c r="S20" s="122">
        <v>97.632779547215293</v>
      </c>
      <c r="T20" s="192">
        <v>94.157303370786522</v>
      </c>
      <c r="U20" s="122" t="s">
        <v>66</v>
      </c>
      <c r="V20" s="132" t="s">
        <v>64</v>
      </c>
      <c r="W20" s="138">
        <f t="shared" si="1"/>
        <v>95.718546735441009</v>
      </c>
      <c r="X20" s="122">
        <v>97.273249138920775</v>
      </c>
      <c r="Y20" s="122">
        <v>91.763012490133249</v>
      </c>
      <c r="Z20" s="122">
        <v>98.119378577269018</v>
      </c>
      <c r="AA20" s="132" t="s">
        <v>64</v>
      </c>
      <c r="AB20" s="138">
        <v>96.9</v>
      </c>
      <c r="AC20" s="122">
        <v>97.8</v>
      </c>
      <c r="AD20" s="122">
        <v>94.9</v>
      </c>
      <c r="AE20" s="122">
        <v>98.5</v>
      </c>
      <c r="AF20" s="132" t="s">
        <v>64</v>
      </c>
      <c r="AG20" s="68"/>
    </row>
    <row r="21" spans="1:33" x14ac:dyDescent="0.3">
      <c r="A21" s="128" t="s">
        <v>23</v>
      </c>
      <c r="B21" s="96">
        <v>88</v>
      </c>
      <c r="C21" s="49">
        <v>99</v>
      </c>
      <c r="D21" s="49">
        <v>78</v>
      </c>
      <c r="E21" s="132" t="s">
        <v>66</v>
      </c>
      <c r="F21" s="131">
        <v>97.5</v>
      </c>
      <c r="G21" s="49">
        <v>99</v>
      </c>
      <c r="H21" s="49">
        <v>96</v>
      </c>
      <c r="I21" s="132" t="s">
        <v>66</v>
      </c>
      <c r="J21" s="131">
        <v>97</v>
      </c>
      <c r="K21" s="49">
        <v>96.5</v>
      </c>
      <c r="L21" s="49">
        <v>97.2</v>
      </c>
      <c r="M21" s="132" t="s">
        <v>66</v>
      </c>
      <c r="N21" s="131">
        <v>96</v>
      </c>
      <c r="O21" s="49">
        <v>97</v>
      </c>
      <c r="P21" s="49">
        <v>93</v>
      </c>
      <c r="Q21" s="132" t="s">
        <v>66</v>
      </c>
      <c r="R21" s="138">
        <f t="shared" si="2"/>
        <v>98.146653320523697</v>
      </c>
      <c r="S21" s="122">
        <v>98.228520814880426</v>
      </c>
      <c r="T21" s="192">
        <v>96.650035637918734</v>
      </c>
      <c r="U21" s="122">
        <v>99.561403508771932</v>
      </c>
      <c r="V21" s="132" t="s">
        <v>64</v>
      </c>
      <c r="W21" s="138">
        <f t="shared" si="1"/>
        <v>98.180926529866937</v>
      </c>
      <c r="X21" s="122">
        <v>98.310139165009929</v>
      </c>
      <c r="Y21" s="122">
        <v>96.73684210526315</v>
      </c>
      <c r="Z21" s="122">
        <v>99.495798319327733</v>
      </c>
      <c r="AA21" s="132" t="s">
        <v>64</v>
      </c>
      <c r="AB21" s="138">
        <v>98.2</v>
      </c>
      <c r="AC21" s="122">
        <v>98.2</v>
      </c>
      <c r="AD21" s="122">
        <v>98</v>
      </c>
      <c r="AE21" s="122">
        <v>99.7</v>
      </c>
      <c r="AF21" s="132" t="s">
        <v>64</v>
      </c>
      <c r="AG21" s="68"/>
    </row>
    <row r="22" spans="1:33" x14ac:dyDescent="0.3">
      <c r="A22" s="128" t="s">
        <v>24</v>
      </c>
      <c r="B22" s="96">
        <v>91</v>
      </c>
      <c r="C22" s="49">
        <v>95</v>
      </c>
      <c r="D22" s="49">
        <v>89</v>
      </c>
      <c r="E22" s="132">
        <v>94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97</v>
      </c>
      <c r="O22" s="49">
        <v>97</v>
      </c>
      <c r="P22" s="49">
        <v>96</v>
      </c>
      <c r="Q22" s="132" t="s">
        <v>66</v>
      </c>
      <c r="R22" s="138">
        <f t="shared" si="2"/>
        <v>97.934580039843183</v>
      </c>
      <c r="S22" s="122">
        <v>98.076923076923066</v>
      </c>
      <c r="T22" s="192">
        <v>97.631578947368425</v>
      </c>
      <c r="U22" s="122">
        <v>98.095238095238088</v>
      </c>
      <c r="V22" s="132" t="s">
        <v>64</v>
      </c>
      <c r="W22" s="138">
        <f t="shared" si="1"/>
        <v>96.872755995978736</v>
      </c>
      <c r="X22" s="122">
        <v>98.484848484848484</v>
      </c>
      <c r="Y22" s="122">
        <v>95.260663507109001</v>
      </c>
      <c r="Z22" s="122" t="s">
        <v>66</v>
      </c>
      <c r="AA22" s="132" t="s">
        <v>64</v>
      </c>
      <c r="AB22" s="138">
        <v>98.2</v>
      </c>
      <c r="AC22" s="122">
        <v>98.1</v>
      </c>
      <c r="AD22" s="122">
        <v>98.1</v>
      </c>
      <c r="AE22" s="122">
        <v>99.6</v>
      </c>
      <c r="AF22" s="132" t="s">
        <v>64</v>
      </c>
      <c r="AG22" s="68"/>
    </row>
    <row r="23" spans="1:33" x14ac:dyDescent="0.3">
      <c r="A23" s="128" t="s">
        <v>25</v>
      </c>
      <c r="B23" s="96">
        <v>100</v>
      </c>
      <c r="C23" s="49" t="s">
        <v>66</v>
      </c>
      <c r="D23" s="49">
        <v>100</v>
      </c>
      <c r="E23" s="132" t="s">
        <v>66</v>
      </c>
      <c r="F23" s="131">
        <v>97</v>
      </c>
      <c r="G23" s="49">
        <v>97</v>
      </c>
      <c r="H23" s="49">
        <v>97</v>
      </c>
      <c r="I23" s="132" t="s">
        <v>66</v>
      </c>
      <c r="J23" s="131">
        <v>97</v>
      </c>
      <c r="K23" s="49">
        <v>97.3</v>
      </c>
      <c r="L23" s="49">
        <v>95.8</v>
      </c>
      <c r="M23" s="132" t="s">
        <v>66</v>
      </c>
      <c r="N23" s="131">
        <v>96</v>
      </c>
      <c r="O23" s="49">
        <v>96</v>
      </c>
      <c r="P23" s="49">
        <v>96</v>
      </c>
      <c r="Q23" s="132" t="s">
        <v>66</v>
      </c>
      <c r="R23" s="138">
        <f t="shared" si="2"/>
        <v>97.602841655939301</v>
      </c>
      <c r="S23" s="122">
        <v>98.082454458293384</v>
      </c>
      <c r="T23" s="192">
        <v>97.123228853585232</v>
      </c>
      <c r="U23" s="122" t="s">
        <v>66</v>
      </c>
      <c r="V23" s="132" t="s">
        <v>64</v>
      </c>
      <c r="W23" s="138">
        <f t="shared" si="1"/>
        <v>97.655762143624912</v>
      </c>
      <c r="X23" s="122">
        <v>98.392857142857139</v>
      </c>
      <c r="Y23" s="122">
        <v>96.918667144392685</v>
      </c>
      <c r="Z23" s="122" t="s">
        <v>66</v>
      </c>
      <c r="AA23" s="132" t="s">
        <v>64</v>
      </c>
      <c r="AB23" s="138">
        <v>98.4</v>
      </c>
      <c r="AC23" s="122">
        <v>98.6</v>
      </c>
      <c r="AD23" s="122">
        <v>98</v>
      </c>
      <c r="AE23" s="122">
        <v>99.3</v>
      </c>
      <c r="AF23" s="132" t="s">
        <v>64</v>
      </c>
      <c r="AG23" s="68"/>
    </row>
    <row r="24" spans="1:33" x14ac:dyDescent="0.3">
      <c r="A24" s="128" t="s">
        <v>26</v>
      </c>
      <c r="B24" s="96">
        <v>91</v>
      </c>
      <c r="C24" s="49">
        <v>98</v>
      </c>
      <c r="D24" s="49">
        <v>75</v>
      </c>
      <c r="E24" s="132">
        <v>100</v>
      </c>
      <c r="F24" s="131">
        <v>93</v>
      </c>
      <c r="G24" s="49" t="s">
        <v>66</v>
      </c>
      <c r="H24" s="49">
        <v>93</v>
      </c>
      <c r="I24" s="132" t="s">
        <v>66</v>
      </c>
      <c r="J24" s="131">
        <v>97</v>
      </c>
      <c r="K24" s="49">
        <v>97.2</v>
      </c>
      <c r="L24" s="49">
        <v>97.1</v>
      </c>
      <c r="M24" s="132" t="s">
        <v>66</v>
      </c>
      <c r="N24" s="131">
        <v>97</v>
      </c>
      <c r="O24" s="49">
        <v>98</v>
      </c>
      <c r="P24" s="49">
        <v>95</v>
      </c>
      <c r="Q24" s="132">
        <v>98</v>
      </c>
      <c r="R24" s="138">
        <f t="shared" si="2"/>
        <v>97.918634169590106</v>
      </c>
      <c r="S24" s="122">
        <v>98.588604286461063</v>
      </c>
      <c r="T24" s="192">
        <v>95.883777239709445</v>
      </c>
      <c r="U24" s="122">
        <v>99.283520982599796</v>
      </c>
      <c r="V24" s="132" t="s">
        <v>64</v>
      </c>
      <c r="W24" s="138">
        <f t="shared" si="1"/>
        <v>97.349745589657076</v>
      </c>
      <c r="X24" s="122">
        <v>97.7608787494719</v>
      </c>
      <c r="Y24" s="122">
        <v>95.394063459570106</v>
      </c>
      <c r="Z24" s="122">
        <v>98.894294559929236</v>
      </c>
      <c r="AA24" s="132" t="s">
        <v>64</v>
      </c>
      <c r="AB24" s="138">
        <v>97.8</v>
      </c>
      <c r="AC24" s="122">
        <v>98</v>
      </c>
      <c r="AD24" s="122">
        <v>97</v>
      </c>
      <c r="AE24" s="122">
        <v>99.5</v>
      </c>
      <c r="AF24" s="132" t="s">
        <v>64</v>
      </c>
      <c r="AG24" s="68"/>
    </row>
    <row r="25" spans="1:33" x14ac:dyDescent="0.3">
      <c r="A25" s="128" t="s">
        <v>27</v>
      </c>
      <c r="B25" s="96">
        <v>88</v>
      </c>
      <c r="C25" s="49">
        <v>96</v>
      </c>
      <c r="D25" s="49">
        <v>82</v>
      </c>
      <c r="E25" s="132" t="s">
        <v>66</v>
      </c>
      <c r="F25" s="131">
        <v>97</v>
      </c>
      <c r="G25" s="49">
        <v>97.4</v>
      </c>
      <c r="H25" s="49">
        <v>95.7</v>
      </c>
      <c r="I25" s="132" t="s">
        <v>66</v>
      </c>
      <c r="J25" s="131">
        <v>98</v>
      </c>
      <c r="K25" s="49">
        <v>97.8</v>
      </c>
      <c r="L25" s="49">
        <v>96.6</v>
      </c>
      <c r="M25" s="132" t="s">
        <v>66</v>
      </c>
      <c r="N25" s="131">
        <v>97</v>
      </c>
      <c r="O25" s="49">
        <v>97</v>
      </c>
      <c r="P25" s="49">
        <v>96</v>
      </c>
      <c r="Q25" s="132" t="s">
        <v>66</v>
      </c>
      <c r="R25" s="138">
        <f t="shared" si="2"/>
        <v>97.553742139947474</v>
      </c>
      <c r="S25" s="122">
        <v>99.010346378767437</v>
      </c>
      <c r="T25" s="192">
        <v>96.097137901127496</v>
      </c>
      <c r="U25" s="122" t="s">
        <v>66</v>
      </c>
      <c r="V25" s="132" t="s">
        <v>64</v>
      </c>
      <c r="W25" s="138">
        <f t="shared" si="1"/>
        <v>97.633808253552104</v>
      </c>
      <c r="X25" s="122">
        <v>98.331015299026419</v>
      </c>
      <c r="Y25" s="122">
        <v>95.617529880478088</v>
      </c>
      <c r="Z25" s="133">
        <v>98.952879581151834</v>
      </c>
      <c r="AA25" s="132" t="s">
        <v>64</v>
      </c>
      <c r="AB25" s="138">
        <v>97.8</v>
      </c>
      <c r="AC25" s="122">
        <v>98.1</v>
      </c>
      <c r="AD25" s="122">
        <v>97.3</v>
      </c>
      <c r="AE25" s="133">
        <v>99.5</v>
      </c>
      <c r="AF25" s="132" t="s">
        <v>64</v>
      </c>
      <c r="AG25" s="68"/>
    </row>
    <row r="26" spans="1:33" x14ac:dyDescent="0.3">
      <c r="A26" s="128" t="s">
        <v>28</v>
      </c>
      <c r="B26" s="96">
        <v>97</v>
      </c>
      <c r="C26" s="49" t="s">
        <v>66</v>
      </c>
      <c r="D26" s="49" t="s">
        <v>66</v>
      </c>
      <c r="E26" s="132">
        <v>97</v>
      </c>
      <c r="F26" s="131">
        <v>95.7</v>
      </c>
      <c r="G26" s="49">
        <v>93.3</v>
      </c>
      <c r="H26" s="49">
        <v>97</v>
      </c>
      <c r="I26" s="132">
        <v>99</v>
      </c>
      <c r="J26" s="131">
        <v>95</v>
      </c>
      <c r="K26" s="49">
        <v>93.4</v>
      </c>
      <c r="L26" s="49">
        <v>97.1</v>
      </c>
      <c r="M26" s="132">
        <v>98.8</v>
      </c>
      <c r="N26" s="131">
        <v>95</v>
      </c>
      <c r="O26" s="49">
        <v>94</v>
      </c>
      <c r="P26" s="49">
        <v>97</v>
      </c>
      <c r="Q26" s="132">
        <v>98</v>
      </c>
      <c r="R26" s="138">
        <f t="shared" si="2"/>
        <v>97.567628579784355</v>
      </c>
      <c r="S26" s="122">
        <v>97.502312673450504</v>
      </c>
      <c r="T26" s="192">
        <v>95.200573065902589</v>
      </c>
      <c r="U26" s="133">
        <v>100</v>
      </c>
      <c r="V26" s="132" t="s">
        <v>64</v>
      </c>
      <c r="W26" s="138">
        <f t="shared" si="1"/>
        <v>96.22570322471266</v>
      </c>
      <c r="X26" s="133">
        <v>97.009345794392516</v>
      </c>
      <c r="Y26" s="122">
        <v>92.688172043010752</v>
      </c>
      <c r="Z26" s="133">
        <v>98.979591836734699</v>
      </c>
      <c r="AA26" s="132" t="s">
        <v>64</v>
      </c>
      <c r="AB26" s="138">
        <v>97.7</v>
      </c>
      <c r="AC26" s="122">
        <v>97.9</v>
      </c>
      <c r="AD26" s="122">
        <v>97.2</v>
      </c>
      <c r="AE26" s="133">
        <v>99.3</v>
      </c>
      <c r="AF26" s="132" t="s">
        <v>64</v>
      </c>
      <c r="AG26" s="68"/>
    </row>
    <row r="27" spans="1:33" x14ac:dyDescent="0.3">
      <c r="A27" s="128" t="s">
        <v>168</v>
      </c>
      <c r="B27" s="96">
        <v>79</v>
      </c>
      <c r="C27" s="49">
        <v>91</v>
      </c>
      <c r="D27" s="49">
        <v>76</v>
      </c>
      <c r="E27" s="132">
        <v>78</v>
      </c>
      <c r="F27" s="131">
        <v>93.5</v>
      </c>
      <c r="G27" s="49">
        <v>95</v>
      </c>
      <c r="H27" s="49">
        <v>92</v>
      </c>
      <c r="I27" s="132" t="s">
        <v>66</v>
      </c>
      <c r="J27" s="131">
        <v>100</v>
      </c>
      <c r="K27" s="49">
        <v>100</v>
      </c>
      <c r="L27" s="49" t="s">
        <v>66</v>
      </c>
      <c r="M27" s="132" t="s">
        <v>66</v>
      </c>
      <c r="N27" s="131">
        <v>94</v>
      </c>
      <c r="O27" s="49">
        <v>94</v>
      </c>
      <c r="P27" s="49" t="s">
        <v>66</v>
      </c>
      <c r="Q27" s="132" t="s">
        <v>66</v>
      </c>
      <c r="R27" s="138">
        <f t="shared" si="2"/>
        <v>97.551657697162966</v>
      </c>
      <c r="S27" s="122">
        <v>97.97687861271676</v>
      </c>
      <c r="T27" s="192">
        <v>97.126436781609186</v>
      </c>
      <c r="U27" s="122" t="s">
        <v>66</v>
      </c>
      <c r="V27" s="132" t="s">
        <v>64</v>
      </c>
      <c r="W27" s="138">
        <f t="shared" si="1"/>
        <v>96.87684269574055</v>
      </c>
      <c r="X27" s="122">
        <v>96.187683284457478</v>
      </c>
      <c r="Y27" s="122">
        <v>95.52980132450331</v>
      </c>
      <c r="Z27" s="122">
        <v>98.91304347826086</v>
      </c>
      <c r="AA27" s="132" t="s">
        <v>64</v>
      </c>
      <c r="AB27" s="138">
        <v>98.4</v>
      </c>
      <c r="AC27" s="122">
        <v>99.4</v>
      </c>
      <c r="AD27" s="122">
        <v>97.1</v>
      </c>
      <c r="AE27" s="122">
        <v>99.7</v>
      </c>
      <c r="AF27" s="132" t="s">
        <v>64</v>
      </c>
      <c r="AG27" s="68"/>
    </row>
    <row r="28" spans="1:33" x14ac:dyDescent="0.3">
      <c r="A28" s="128" t="s">
        <v>169</v>
      </c>
      <c r="B28" s="96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95</v>
      </c>
      <c r="O28" s="49">
        <v>95</v>
      </c>
      <c r="P28" s="49">
        <v>95</v>
      </c>
      <c r="Q28" s="132" t="s">
        <v>66</v>
      </c>
      <c r="R28" s="138">
        <f t="shared" si="2"/>
        <v>97.340929388238507</v>
      </c>
      <c r="S28" s="122">
        <v>98.44632768361582</v>
      </c>
      <c r="T28" s="192">
        <v>95.326460481099659</v>
      </c>
      <c r="U28" s="122">
        <v>98.25</v>
      </c>
      <c r="V28" s="132" t="s">
        <v>64</v>
      </c>
      <c r="W28" s="138">
        <f t="shared" si="1"/>
        <v>97.128734859556118</v>
      </c>
      <c r="X28" s="122">
        <v>97.423312883435585</v>
      </c>
      <c r="Y28" s="133">
        <v>94.993819530284313</v>
      </c>
      <c r="Z28" s="133">
        <v>98.969072164948457</v>
      </c>
      <c r="AA28" s="132" t="s">
        <v>64</v>
      </c>
      <c r="AB28" s="138">
        <v>98.2</v>
      </c>
      <c r="AC28" s="122">
        <v>98.1</v>
      </c>
      <c r="AD28" s="133">
        <v>98.2</v>
      </c>
      <c r="AE28" s="133">
        <v>99.4</v>
      </c>
      <c r="AF28" s="132" t="s">
        <v>64</v>
      </c>
      <c r="AG28" s="68"/>
    </row>
    <row r="29" spans="1:33" x14ac:dyDescent="0.3">
      <c r="A29" s="128" t="s">
        <v>31</v>
      </c>
      <c r="B29" s="96">
        <v>100</v>
      </c>
      <c r="C29" s="49" t="s">
        <v>66</v>
      </c>
      <c r="D29" s="49">
        <v>100</v>
      </c>
      <c r="E29" s="132" t="s">
        <v>64</v>
      </c>
      <c r="F29" s="131">
        <v>99</v>
      </c>
      <c r="G29" s="49">
        <v>97.5</v>
      </c>
      <c r="H29" s="49">
        <v>99</v>
      </c>
      <c r="I29" s="132" t="s">
        <v>66</v>
      </c>
      <c r="J29" s="131">
        <v>98.1</v>
      </c>
      <c r="K29" s="49" t="s">
        <v>66</v>
      </c>
      <c r="L29" s="49">
        <v>98.1</v>
      </c>
      <c r="M29" s="132" t="s">
        <v>64</v>
      </c>
      <c r="N29" s="131">
        <v>96</v>
      </c>
      <c r="O29" s="49">
        <v>94</v>
      </c>
      <c r="P29" s="49">
        <v>97</v>
      </c>
      <c r="Q29" s="132" t="s">
        <v>64</v>
      </c>
      <c r="R29" s="138">
        <f t="shared" si="2"/>
        <v>96.601163869444207</v>
      </c>
      <c r="S29" s="122">
        <v>94.610778443113773</v>
      </c>
      <c r="T29" s="192">
        <v>98.591549295774655</v>
      </c>
      <c r="U29" s="122" t="s">
        <v>64</v>
      </c>
      <c r="V29" s="132" t="s">
        <v>64</v>
      </c>
      <c r="W29" s="138">
        <f t="shared" si="1"/>
        <v>98.239947264337502</v>
      </c>
      <c r="X29" s="122">
        <v>98.918918918918919</v>
      </c>
      <c r="Y29" s="122">
        <v>97.560975609756099</v>
      </c>
      <c r="Z29" s="49" t="s">
        <v>64</v>
      </c>
      <c r="AA29" s="132" t="s">
        <v>64</v>
      </c>
      <c r="AB29" s="138">
        <v>99.3</v>
      </c>
      <c r="AC29" s="122">
        <v>99.5</v>
      </c>
      <c r="AD29" s="122">
        <v>99</v>
      </c>
      <c r="AE29" s="49" t="s">
        <v>64</v>
      </c>
      <c r="AF29" s="132" t="s">
        <v>64</v>
      </c>
      <c r="AG29" s="68"/>
    </row>
    <row r="30" spans="1:33" x14ac:dyDescent="0.3">
      <c r="A30" s="128" t="s">
        <v>170</v>
      </c>
      <c r="B30" s="96">
        <v>88</v>
      </c>
      <c r="C30" s="49">
        <v>92</v>
      </c>
      <c r="D30" s="49">
        <v>87</v>
      </c>
      <c r="E30" s="132" t="s">
        <v>66</v>
      </c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95</v>
      </c>
      <c r="K30" s="49">
        <v>96.8</v>
      </c>
      <c r="L30" s="49">
        <v>90.9</v>
      </c>
      <c r="M30" s="132" t="s">
        <v>66</v>
      </c>
      <c r="N30" s="131">
        <v>94</v>
      </c>
      <c r="O30" s="49">
        <v>94</v>
      </c>
      <c r="P30" s="49">
        <v>95</v>
      </c>
      <c r="Q30" s="132" t="s">
        <v>66</v>
      </c>
      <c r="R30" s="138">
        <f t="shared" si="2"/>
        <v>95.595473628335668</v>
      </c>
      <c r="S30" s="122">
        <v>95.907928388746797</v>
      </c>
      <c r="T30" s="192">
        <v>95.283018867924525</v>
      </c>
      <c r="U30" s="122" t="s">
        <v>66</v>
      </c>
      <c r="V30" s="132" t="s">
        <v>64</v>
      </c>
      <c r="W30" s="138">
        <f t="shared" si="1"/>
        <v>97.757255936675463</v>
      </c>
      <c r="X30" s="122">
        <v>95.514511873350926</v>
      </c>
      <c r="Y30" s="133">
        <v>100</v>
      </c>
      <c r="Z30" s="122" t="s">
        <v>66</v>
      </c>
      <c r="AA30" s="132" t="s">
        <v>64</v>
      </c>
      <c r="AB30" s="138">
        <v>97.6</v>
      </c>
      <c r="AC30" s="122">
        <v>97.7</v>
      </c>
      <c r="AD30" s="122">
        <v>97.5</v>
      </c>
      <c r="AE30" s="122" t="s">
        <v>66</v>
      </c>
      <c r="AF30" s="132" t="s">
        <v>64</v>
      </c>
      <c r="AG30" s="68"/>
    </row>
    <row r="31" spans="1:33" x14ac:dyDescent="0.3">
      <c r="A31" s="128" t="s">
        <v>33</v>
      </c>
      <c r="B31" s="96">
        <v>92</v>
      </c>
      <c r="C31" s="49">
        <v>90</v>
      </c>
      <c r="D31" s="49">
        <v>93</v>
      </c>
      <c r="E31" s="132">
        <v>90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97</v>
      </c>
      <c r="O31" s="49">
        <v>96</v>
      </c>
      <c r="P31" s="49">
        <v>97</v>
      </c>
      <c r="Q31" s="132">
        <v>98</v>
      </c>
      <c r="R31" s="138">
        <f t="shared" si="2"/>
        <v>97.788665768974155</v>
      </c>
      <c r="S31" s="122">
        <v>98.588235294117638</v>
      </c>
      <c r="T31" s="192">
        <v>97.582811101163841</v>
      </c>
      <c r="U31" s="122">
        <v>97.194950911640959</v>
      </c>
      <c r="V31" s="132" t="s">
        <v>64</v>
      </c>
      <c r="W31" s="159">
        <f t="shared" si="1"/>
        <v>97.013991217425655</v>
      </c>
      <c r="X31" s="122">
        <v>98.720292504570381</v>
      </c>
      <c r="Y31" s="122">
        <v>93.877551020408163</v>
      </c>
      <c r="Z31" s="122">
        <v>98.44413012729845</v>
      </c>
      <c r="AA31" s="132" t="s">
        <v>64</v>
      </c>
      <c r="AB31" s="159">
        <v>97.8</v>
      </c>
      <c r="AC31" s="122">
        <v>97</v>
      </c>
      <c r="AD31" s="122">
        <v>98.3</v>
      </c>
      <c r="AE31" s="122">
        <v>99</v>
      </c>
      <c r="AF31" s="132" t="s">
        <v>64</v>
      </c>
      <c r="AG31" s="68"/>
    </row>
    <row r="32" spans="1:33" x14ac:dyDescent="0.3">
      <c r="A32" s="128" t="s">
        <v>34</v>
      </c>
      <c r="B32" s="96">
        <v>82</v>
      </c>
      <c r="C32" s="49">
        <v>61</v>
      </c>
      <c r="D32" s="49">
        <v>91</v>
      </c>
      <c r="E32" s="132">
        <v>95</v>
      </c>
      <c r="F32" s="131">
        <v>97.6</v>
      </c>
      <c r="G32" s="49">
        <v>96</v>
      </c>
      <c r="H32" s="49">
        <v>98.2</v>
      </c>
      <c r="I32" s="132">
        <v>99</v>
      </c>
      <c r="J32" s="131">
        <v>96</v>
      </c>
      <c r="K32" s="49">
        <v>96.5</v>
      </c>
      <c r="L32" s="49">
        <v>95.2</v>
      </c>
      <c r="M32" s="132">
        <v>98</v>
      </c>
      <c r="N32" s="131">
        <v>96</v>
      </c>
      <c r="O32" s="49">
        <v>95</v>
      </c>
      <c r="P32" s="49">
        <v>96</v>
      </c>
      <c r="Q32" s="132">
        <v>100</v>
      </c>
      <c r="R32" s="138">
        <f t="shared" si="2"/>
        <v>95.506027942333688</v>
      </c>
      <c r="S32" s="122">
        <v>94.318181818181827</v>
      </c>
      <c r="T32" s="192">
        <v>96.815286624203821</v>
      </c>
      <c r="U32" s="122">
        <v>95.384615384615387</v>
      </c>
      <c r="V32" s="132" t="s">
        <v>64</v>
      </c>
      <c r="W32" s="138">
        <f t="shared" si="1"/>
        <v>98.569305091044214</v>
      </c>
      <c r="X32" s="122">
        <v>98.91304347826086</v>
      </c>
      <c r="Y32" s="122">
        <v>96.794871794871796</v>
      </c>
      <c r="Z32" s="133">
        <v>100</v>
      </c>
      <c r="AA32" s="132" t="s">
        <v>64</v>
      </c>
      <c r="AB32" s="138">
        <v>99.2</v>
      </c>
      <c r="AC32" s="122">
        <v>98.9</v>
      </c>
      <c r="AD32" s="122">
        <v>100</v>
      </c>
      <c r="AE32" s="122">
        <v>98.7</v>
      </c>
      <c r="AF32" s="132" t="s">
        <v>64</v>
      </c>
      <c r="AG32" s="68"/>
    </row>
    <row r="33" spans="1:33" x14ac:dyDescent="0.3">
      <c r="A33" s="128" t="s">
        <v>171</v>
      </c>
      <c r="B33" s="96">
        <v>88</v>
      </c>
      <c r="C33" s="49">
        <v>92</v>
      </c>
      <c r="D33" s="49">
        <v>84</v>
      </c>
      <c r="E33" s="132" t="s">
        <v>66</v>
      </c>
      <c r="F33" s="131">
        <v>96.8</v>
      </c>
      <c r="G33" s="49">
        <v>97</v>
      </c>
      <c r="H33" s="49">
        <v>96</v>
      </c>
      <c r="I33" s="132">
        <v>96</v>
      </c>
      <c r="J33" s="131">
        <v>100</v>
      </c>
      <c r="K33" s="49" t="s">
        <v>66</v>
      </c>
      <c r="L33" s="49">
        <v>100</v>
      </c>
      <c r="M33" s="132" t="s">
        <v>66</v>
      </c>
      <c r="N33" s="131">
        <v>97</v>
      </c>
      <c r="O33" s="49">
        <v>97</v>
      </c>
      <c r="P33" s="49">
        <v>97</v>
      </c>
      <c r="Q33" s="132">
        <v>99</v>
      </c>
      <c r="R33" s="138">
        <f t="shared" si="2"/>
        <v>97.598421525371734</v>
      </c>
      <c r="S33" s="122">
        <v>97.663551401869171</v>
      </c>
      <c r="T33" s="192">
        <v>95.892169448010264</v>
      </c>
      <c r="U33" s="122">
        <v>99.239543726235752</v>
      </c>
      <c r="V33" s="132" t="s">
        <v>64</v>
      </c>
      <c r="W33" s="138">
        <f t="shared" si="1"/>
        <v>97.867763727060208</v>
      </c>
      <c r="X33" s="122">
        <v>97.692307692307693</v>
      </c>
      <c r="Y33" s="122">
        <v>96.482412060301499</v>
      </c>
      <c r="Z33" s="122">
        <v>99.428571428571431</v>
      </c>
      <c r="AA33" s="132" t="s">
        <v>64</v>
      </c>
      <c r="AB33" s="138">
        <v>98.5</v>
      </c>
      <c r="AC33" s="122">
        <v>99</v>
      </c>
      <c r="AD33" s="122">
        <v>98.3</v>
      </c>
      <c r="AE33" s="122">
        <v>96.6</v>
      </c>
      <c r="AF33" s="132" t="s">
        <v>64</v>
      </c>
      <c r="AG33" s="68"/>
    </row>
    <row r="34" spans="1:33" x14ac:dyDescent="0.3">
      <c r="A34" s="128" t="s">
        <v>172</v>
      </c>
      <c r="B34" s="96">
        <v>92</v>
      </c>
      <c r="C34" s="49">
        <v>92</v>
      </c>
      <c r="D34" s="49">
        <v>93</v>
      </c>
      <c r="E34" s="132" t="s">
        <v>66</v>
      </c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96</v>
      </c>
      <c r="K34" s="49">
        <v>95.8</v>
      </c>
      <c r="L34" s="49">
        <v>95</v>
      </c>
      <c r="M34" s="132">
        <v>99.5</v>
      </c>
      <c r="N34" s="131">
        <v>92</v>
      </c>
      <c r="O34" s="49">
        <v>96</v>
      </c>
      <c r="P34" s="49">
        <v>89</v>
      </c>
      <c r="Q34" s="132">
        <v>98</v>
      </c>
      <c r="R34" s="138">
        <f t="shared" si="2"/>
        <v>98.444162419588267</v>
      </c>
      <c r="S34" s="122">
        <v>99.14675767918088</v>
      </c>
      <c r="T34" s="192">
        <v>96.495327102803742</v>
      </c>
      <c r="U34" s="122">
        <v>99.690402476780179</v>
      </c>
      <c r="V34" s="132" t="s">
        <v>64</v>
      </c>
      <c r="W34" s="138">
        <f t="shared" si="1"/>
        <v>97.52734125134684</v>
      </c>
      <c r="X34" s="122">
        <v>99.124343257443087</v>
      </c>
      <c r="Y34" s="122">
        <v>94.068678459937559</v>
      </c>
      <c r="Z34" s="122">
        <v>99.389002036659875</v>
      </c>
      <c r="AA34" s="132" t="s">
        <v>64</v>
      </c>
      <c r="AB34" s="138">
        <v>99</v>
      </c>
      <c r="AC34" s="122">
        <v>99.4</v>
      </c>
      <c r="AD34" s="122">
        <v>98.5</v>
      </c>
      <c r="AE34" s="122">
        <v>99.9</v>
      </c>
      <c r="AF34" s="132" t="s">
        <v>64</v>
      </c>
      <c r="AG34" s="68"/>
    </row>
    <row r="35" spans="1:33" x14ac:dyDescent="0.3">
      <c r="A35" s="128" t="s">
        <v>37</v>
      </c>
      <c r="B35" s="96">
        <v>93</v>
      </c>
      <c r="C35" s="49">
        <v>99</v>
      </c>
      <c r="D35" s="49">
        <v>88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97</v>
      </c>
      <c r="O35" s="49">
        <v>98</v>
      </c>
      <c r="P35" s="49">
        <v>97</v>
      </c>
      <c r="Q35" s="132" t="s">
        <v>66</v>
      </c>
      <c r="R35" s="138">
        <f t="shared" si="2"/>
        <v>98.412374212746442</v>
      </c>
      <c r="S35" s="122">
        <v>98.877980364656381</v>
      </c>
      <c r="T35" s="192">
        <v>97.946768060836504</v>
      </c>
      <c r="U35" s="122" t="s">
        <v>66</v>
      </c>
      <c r="V35" s="132" t="s">
        <v>64</v>
      </c>
      <c r="W35" s="138">
        <f t="shared" si="1"/>
        <v>98.13156180277268</v>
      </c>
      <c r="X35" s="133">
        <v>99.039385206532188</v>
      </c>
      <c r="Y35" s="122">
        <v>96.598639455782305</v>
      </c>
      <c r="Z35" s="122">
        <v>98.756660746003561</v>
      </c>
      <c r="AA35" s="132" t="s">
        <v>64</v>
      </c>
      <c r="AB35" s="138">
        <v>98.6</v>
      </c>
      <c r="AC35" s="133">
        <v>99</v>
      </c>
      <c r="AD35" s="122">
        <v>98.1</v>
      </c>
      <c r="AE35" s="122">
        <v>99.1</v>
      </c>
      <c r="AF35" s="132" t="s">
        <v>64</v>
      </c>
      <c r="AG35" s="68"/>
    </row>
    <row r="36" spans="1:33" x14ac:dyDescent="0.3">
      <c r="A36" s="128" t="s">
        <v>38</v>
      </c>
      <c r="B36" s="96" t="s">
        <v>66</v>
      </c>
      <c r="C36" s="49" t="s">
        <v>66</v>
      </c>
      <c r="D36" s="49" t="s">
        <v>66</v>
      </c>
      <c r="E36" s="132" t="s">
        <v>66</v>
      </c>
      <c r="F36" s="131">
        <v>93.5</v>
      </c>
      <c r="G36" s="49">
        <v>100</v>
      </c>
      <c r="H36" s="49">
        <v>87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94</v>
      </c>
      <c r="O36" s="49">
        <v>90</v>
      </c>
      <c r="P36" s="49">
        <v>96</v>
      </c>
      <c r="Q36" s="132">
        <v>95</v>
      </c>
      <c r="R36" s="138">
        <f t="shared" si="2"/>
        <v>89.583333333333329</v>
      </c>
      <c r="S36" s="122">
        <v>87.5</v>
      </c>
      <c r="T36" s="192">
        <v>91.666666666666657</v>
      </c>
      <c r="U36" s="122" t="s">
        <v>66</v>
      </c>
      <c r="V36" s="132" t="s">
        <v>64</v>
      </c>
      <c r="W36" s="138">
        <f t="shared" si="1"/>
        <v>93.75</v>
      </c>
      <c r="X36" s="133">
        <v>100</v>
      </c>
      <c r="Y36" s="122">
        <v>87.5</v>
      </c>
      <c r="Z36" s="122" t="s">
        <v>66</v>
      </c>
      <c r="AA36" s="132" t="s">
        <v>64</v>
      </c>
      <c r="AB36" s="138">
        <v>94.6</v>
      </c>
      <c r="AC36" s="133">
        <v>95.2</v>
      </c>
      <c r="AD36" s="122">
        <v>92</v>
      </c>
      <c r="AE36" s="122">
        <v>98.7</v>
      </c>
      <c r="AF36" s="132" t="s">
        <v>64</v>
      </c>
      <c r="AG36" s="68"/>
    </row>
    <row r="37" spans="1:33" x14ac:dyDescent="0.3">
      <c r="A37" s="128" t="s">
        <v>173</v>
      </c>
      <c r="B37" s="96">
        <v>83</v>
      </c>
      <c r="C37" s="49">
        <v>94</v>
      </c>
      <c r="D37" s="49">
        <v>81</v>
      </c>
      <c r="E37" s="132" t="s">
        <v>66</v>
      </c>
      <c r="F37" s="131">
        <v>96.2</v>
      </c>
      <c r="G37" s="49">
        <v>96.1</v>
      </c>
      <c r="H37" s="49">
        <v>96.3</v>
      </c>
      <c r="I37" s="132">
        <v>97</v>
      </c>
      <c r="J37" s="131">
        <v>97</v>
      </c>
      <c r="K37" s="49">
        <v>97.5</v>
      </c>
      <c r="L37" s="49">
        <v>95.6</v>
      </c>
      <c r="M37" s="132">
        <v>99.1</v>
      </c>
      <c r="N37" s="131">
        <v>97</v>
      </c>
      <c r="O37" s="49">
        <v>96</v>
      </c>
      <c r="P37" s="49">
        <v>97</v>
      </c>
      <c r="Q37" s="132">
        <v>98</v>
      </c>
      <c r="R37" s="138">
        <f t="shared" si="2"/>
        <v>95.731832729680661</v>
      </c>
      <c r="S37" s="122">
        <v>97.006651884700673</v>
      </c>
      <c r="T37" s="192">
        <v>94.457013574660635</v>
      </c>
      <c r="U37" s="122" t="s">
        <v>66</v>
      </c>
      <c r="V37" s="132" t="s">
        <v>64</v>
      </c>
      <c r="W37" s="138">
        <f t="shared" si="1"/>
        <v>97.84939894867172</v>
      </c>
      <c r="X37" s="122">
        <v>98.710433763188746</v>
      </c>
      <c r="Y37" s="133">
        <v>96.988364134154693</v>
      </c>
      <c r="Z37" s="122" t="s">
        <v>66</v>
      </c>
      <c r="AA37" s="132" t="s">
        <v>64</v>
      </c>
      <c r="AB37" s="138">
        <v>98.4</v>
      </c>
      <c r="AC37" s="122">
        <v>98.3</v>
      </c>
      <c r="AD37" s="133">
        <v>98.3</v>
      </c>
      <c r="AE37" s="122">
        <v>98.6</v>
      </c>
      <c r="AF37" s="132" t="s">
        <v>64</v>
      </c>
      <c r="AG37" s="68"/>
    </row>
    <row r="38" spans="1:33" x14ac:dyDescent="0.3">
      <c r="A38" s="128" t="s">
        <v>40</v>
      </c>
      <c r="B38" s="96">
        <v>93</v>
      </c>
      <c r="C38" s="49">
        <v>97</v>
      </c>
      <c r="D38" s="49">
        <v>91</v>
      </c>
      <c r="E38" s="132">
        <v>99</v>
      </c>
      <c r="F38" s="131">
        <v>98.3</v>
      </c>
      <c r="G38" s="49">
        <v>98.4</v>
      </c>
      <c r="H38" s="49">
        <v>98.3</v>
      </c>
      <c r="I38" s="132" t="s">
        <v>66</v>
      </c>
      <c r="J38" s="131">
        <v>97</v>
      </c>
      <c r="K38" s="49">
        <v>98</v>
      </c>
      <c r="L38" s="49">
        <v>97.6</v>
      </c>
      <c r="M38" s="132">
        <v>88.5</v>
      </c>
      <c r="N38" s="131">
        <v>97</v>
      </c>
      <c r="O38" s="49">
        <v>97</v>
      </c>
      <c r="P38" s="49">
        <v>97</v>
      </c>
      <c r="Q38" s="132">
        <v>100</v>
      </c>
      <c r="R38" s="138">
        <f t="shared" si="2"/>
        <v>97.729645317246394</v>
      </c>
      <c r="S38" s="122">
        <v>98.679245283018872</v>
      </c>
      <c r="T38" s="192">
        <v>96.780045351473916</v>
      </c>
      <c r="U38" s="122" t="s">
        <v>66</v>
      </c>
      <c r="V38" s="132" t="s">
        <v>64</v>
      </c>
      <c r="W38" s="138">
        <f t="shared" si="1"/>
        <v>98.373529293604818</v>
      </c>
      <c r="X38" s="133">
        <v>98.977987421383645</v>
      </c>
      <c r="Y38" s="122">
        <v>96.343001261034047</v>
      </c>
      <c r="Z38" s="122">
        <v>99.799599198396791</v>
      </c>
      <c r="AA38" s="132" t="s">
        <v>64</v>
      </c>
      <c r="AB38" s="138">
        <v>99.3</v>
      </c>
      <c r="AC38" s="122">
        <v>99.3</v>
      </c>
      <c r="AD38" s="122">
        <v>99.4</v>
      </c>
      <c r="AE38" s="122">
        <v>100</v>
      </c>
      <c r="AF38" s="132" t="s">
        <v>64</v>
      </c>
      <c r="AG38" s="68"/>
    </row>
    <row r="39" spans="1:33" x14ac:dyDescent="0.3">
      <c r="A39" s="128" t="s">
        <v>174</v>
      </c>
      <c r="B39" s="96">
        <v>87</v>
      </c>
      <c r="C39" s="49">
        <v>90</v>
      </c>
      <c r="D39" s="49">
        <v>85</v>
      </c>
      <c r="E39" s="132">
        <v>90</v>
      </c>
      <c r="F39" s="131">
        <v>96.7</v>
      </c>
      <c r="G39" s="49" t="s">
        <v>66</v>
      </c>
      <c r="H39" s="49">
        <v>96.7</v>
      </c>
      <c r="I39" s="132" t="s">
        <v>66</v>
      </c>
      <c r="J39" s="131">
        <v>99</v>
      </c>
      <c r="K39" s="49">
        <v>100</v>
      </c>
      <c r="L39" s="49">
        <v>97.4</v>
      </c>
      <c r="M39" s="132" t="s">
        <v>66</v>
      </c>
      <c r="N39" s="131">
        <v>96</v>
      </c>
      <c r="O39" s="49">
        <v>96</v>
      </c>
      <c r="P39" s="49">
        <v>96</v>
      </c>
      <c r="Q39" s="132">
        <v>96</v>
      </c>
      <c r="R39" s="138">
        <f t="shared" si="2"/>
        <v>97.981046390355672</v>
      </c>
      <c r="S39" s="122">
        <v>99.380804953560371</v>
      </c>
      <c r="T39" s="192">
        <v>94.562334217506631</v>
      </c>
      <c r="U39" s="122">
        <v>100</v>
      </c>
      <c r="V39" s="132" t="s">
        <v>64</v>
      </c>
      <c r="W39" s="138">
        <f t="shared" si="1"/>
        <v>96.970436794476782</v>
      </c>
      <c r="X39" s="122">
        <v>98.128898128898129</v>
      </c>
      <c r="Y39" s="122">
        <v>94.123408423114597</v>
      </c>
      <c r="Z39" s="122">
        <v>98.659003831417621</v>
      </c>
      <c r="AA39" s="132" t="s">
        <v>64</v>
      </c>
      <c r="AB39" s="138">
        <v>98.6</v>
      </c>
      <c r="AC39" s="122">
        <v>99.1</v>
      </c>
      <c r="AD39" s="122">
        <v>98.1</v>
      </c>
      <c r="AE39" s="122">
        <v>99.5</v>
      </c>
      <c r="AF39" s="132" t="s">
        <v>64</v>
      </c>
      <c r="AG39" s="68"/>
    </row>
    <row r="40" spans="1:33" x14ac:dyDescent="0.3">
      <c r="A40" s="128" t="s">
        <v>42</v>
      </c>
      <c r="B40" s="96">
        <v>84</v>
      </c>
      <c r="C40" s="49">
        <v>88</v>
      </c>
      <c r="D40" s="49">
        <v>79</v>
      </c>
      <c r="E40" s="132" t="s">
        <v>66</v>
      </c>
      <c r="F40" s="131">
        <v>96</v>
      </c>
      <c r="G40" s="49">
        <v>96</v>
      </c>
      <c r="H40" s="49" t="s">
        <v>66</v>
      </c>
      <c r="I40" s="132" t="s">
        <v>66</v>
      </c>
      <c r="J40" s="131">
        <v>97</v>
      </c>
      <c r="K40" s="49">
        <v>96.7</v>
      </c>
      <c r="L40" s="49">
        <v>100</v>
      </c>
      <c r="M40" s="132" t="s">
        <v>66</v>
      </c>
      <c r="N40" s="131">
        <v>95</v>
      </c>
      <c r="O40" s="49">
        <v>96</v>
      </c>
      <c r="P40" s="49">
        <v>93</v>
      </c>
      <c r="Q40" s="132">
        <v>97</v>
      </c>
      <c r="R40" s="138">
        <f t="shared" si="2"/>
        <v>96.86746540915351</v>
      </c>
      <c r="S40" s="122">
        <v>98.4375</v>
      </c>
      <c r="T40" s="192">
        <v>95.527728085867622</v>
      </c>
      <c r="U40" s="122">
        <v>96.637168141592923</v>
      </c>
      <c r="V40" s="132" t="s">
        <v>64</v>
      </c>
      <c r="W40" s="138">
        <f t="shared" si="1"/>
        <v>96.866142519301647</v>
      </c>
      <c r="X40" s="122">
        <v>95.780590717299575</v>
      </c>
      <c r="Y40" s="122">
        <v>95.644283121597098</v>
      </c>
      <c r="Z40" s="122">
        <v>99.173553719008268</v>
      </c>
      <c r="AA40" s="132" t="s">
        <v>64</v>
      </c>
      <c r="AB40" s="138">
        <v>97.7</v>
      </c>
      <c r="AC40" s="122">
        <v>97.1</v>
      </c>
      <c r="AD40" s="122">
        <v>97.9</v>
      </c>
      <c r="AE40" s="122">
        <v>99.7</v>
      </c>
      <c r="AF40" s="132" t="s">
        <v>64</v>
      </c>
      <c r="AG40" s="68"/>
    </row>
    <row r="41" spans="1:33" x14ac:dyDescent="0.3">
      <c r="A41" s="128" t="s">
        <v>43</v>
      </c>
      <c r="B41" s="96">
        <v>78</v>
      </c>
      <c r="C41" s="49">
        <v>88</v>
      </c>
      <c r="D41" s="49">
        <v>72</v>
      </c>
      <c r="E41" s="132" t="s">
        <v>66</v>
      </c>
      <c r="F41" s="131">
        <v>95.3</v>
      </c>
      <c r="G41" s="49">
        <v>95.3</v>
      </c>
      <c r="H41" s="49">
        <v>95.3</v>
      </c>
      <c r="I41" s="132">
        <v>96</v>
      </c>
      <c r="J41" s="131">
        <v>96</v>
      </c>
      <c r="K41" s="49">
        <v>97.2</v>
      </c>
      <c r="L41" s="49">
        <v>95.6</v>
      </c>
      <c r="M41" s="132" t="s">
        <v>66</v>
      </c>
      <c r="N41" s="131">
        <v>95</v>
      </c>
      <c r="O41" s="49">
        <v>95</v>
      </c>
      <c r="P41" s="49">
        <v>94</v>
      </c>
      <c r="Q41" s="132" t="s">
        <v>66</v>
      </c>
      <c r="R41" s="138">
        <f t="shared" si="2"/>
        <v>96.60202219067358</v>
      </c>
      <c r="S41" s="122">
        <v>97.787610619469021</v>
      </c>
      <c r="T41" s="192">
        <v>95.416433761878139</v>
      </c>
      <c r="U41" s="122" t="s">
        <v>66</v>
      </c>
      <c r="V41" s="132" t="s">
        <v>64</v>
      </c>
      <c r="W41" s="138">
        <f t="shared" si="1"/>
        <v>96.997954129428237</v>
      </c>
      <c r="X41" s="122">
        <v>98.378378378378386</v>
      </c>
      <c r="Y41" s="122">
        <v>95.617529880478088</v>
      </c>
      <c r="Z41" s="122" t="s">
        <v>66</v>
      </c>
      <c r="AA41" s="132" t="s">
        <v>64</v>
      </c>
      <c r="AB41" s="138">
        <v>98.1</v>
      </c>
      <c r="AC41" s="122">
        <v>98.1</v>
      </c>
      <c r="AD41" s="122">
        <v>98</v>
      </c>
      <c r="AE41" s="122" t="s">
        <v>66</v>
      </c>
      <c r="AF41" s="132" t="s">
        <v>64</v>
      </c>
      <c r="AG41" s="68"/>
    </row>
    <row r="42" spans="1:33" x14ac:dyDescent="0.3">
      <c r="A42" s="128" t="s">
        <v>44</v>
      </c>
      <c r="B42" s="96" t="s">
        <v>66</v>
      </c>
      <c r="C42" s="49" t="s">
        <v>66</v>
      </c>
      <c r="D42" s="49" t="s">
        <v>66</v>
      </c>
      <c r="E42" s="132" t="s">
        <v>66</v>
      </c>
      <c r="F42" s="131">
        <v>100</v>
      </c>
      <c r="G42" s="49">
        <v>100</v>
      </c>
      <c r="H42" s="49" t="s">
        <v>66</v>
      </c>
      <c r="I42" s="132" t="s">
        <v>66</v>
      </c>
      <c r="J42" s="131">
        <v>97</v>
      </c>
      <c r="K42" s="49">
        <v>98.9</v>
      </c>
      <c r="L42" s="49">
        <v>95.6</v>
      </c>
      <c r="M42" s="132">
        <v>99.3</v>
      </c>
      <c r="N42" s="131">
        <v>91</v>
      </c>
      <c r="O42" s="49">
        <v>91</v>
      </c>
      <c r="P42" s="49">
        <v>92</v>
      </c>
      <c r="Q42" s="132" t="s">
        <v>66</v>
      </c>
      <c r="R42" s="138">
        <f t="shared" si="2"/>
        <v>97.795067639458878</v>
      </c>
      <c r="S42" s="122">
        <v>97.916666666666657</v>
      </c>
      <c r="T42" s="192">
        <v>97.674418604651152</v>
      </c>
      <c r="U42" s="122">
        <v>97.794117647058826</v>
      </c>
      <c r="V42" s="132" t="s">
        <v>64</v>
      </c>
      <c r="W42" s="138">
        <f t="shared" si="1"/>
        <v>96.258268121669701</v>
      </c>
      <c r="X42" s="133">
        <v>97.029702970297024</v>
      </c>
      <c r="Y42" s="122">
        <v>94.16445623342176</v>
      </c>
      <c r="Z42" s="122">
        <v>97.58064516129032</v>
      </c>
      <c r="AA42" s="132" t="s">
        <v>64</v>
      </c>
      <c r="AB42" s="138">
        <v>97.8</v>
      </c>
      <c r="AC42" s="122">
        <v>96.9</v>
      </c>
      <c r="AD42" s="122">
        <v>98.6</v>
      </c>
      <c r="AE42" s="122">
        <v>99.6</v>
      </c>
      <c r="AF42" s="132" t="s">
        <v>64</v>
      </c>
      <c r="AG42" s="68"/>
    </row>
    <row r="43" spans="1:33" x14ac:dyDescent="0.3">
      <c r="A43" s="128" t="s">
        <v>175</v>
      </c>
      <c r="B43" s="96">
        <v>94</v>
      </c>
      <c r="C43" s="49">
        <v>97</v>
      </c>
      <c r="D43" s="49">
        <v>93</v>
      </c>
      <c r="E43" s="132" t="s">
        <v>66</v>
      </c>
      <c r="F43" s="131">
        <v>98</v>
      </c>
      <c r="G43" s="49">
        <v>98.9</v>
      </c>
      <c r="H43" s="49">
        <v>96.7</v>
      </c>
      <c r="I43" s="132" t="s">
        <v>66</v>
      </c>
      <c r="J43" s="131">
        <v>98</v>
      </c>
      <c r="K43" s="49">
        <v>97.8</v>
      </c>
      <c r="L43" s="49">
        <v>97.4</v>
      </c>
      <c r="M43" s="132" t="s">
        <v>66</v>
      </c>
      <c r="N43" s="131">
        <v>96</v>
      </c>
      <c r="O43" s="49">
        <v>97</v>
      </c>
      <c r="P43" s="49">
        <v>95</v>
      </c>
      <c r="Q43" s="132">
        <v>98</v>
      </c>
      <c r="R43" s="138">
        <f t="shared" si="2"/>
        <v>96.802157609523832</v>
      </c>
      <c r="S43" s="122">
        <v>97.455830388692576</v>
      </c>
      <c r="T43" s="192">
        <v>96.294591484464902</v>
      </c>
      <c r="U43" s="122">
        <v>96.656050955414003</v>
      </c>
      <c r="V43" s="132" t="s">
        <v>64</v>
      </c>
      <c r="W43" s="138">
        <f t="shared" si="1"/>
        <v>97.608835089389387</v>
      </c>
      <c r="X43" s="122">
        <v>97.786720321931583</v>
      </c>
      <c r="Y43" s="122">
        <v>95.899999999999991</v>
      </c>
      <c r="Z43" s="122">
        <v>99.13978494623656</v>
      </c>
      <c r="AA43" s="132" t="s">
        <v>64</v>
      </c>
      <c r="AB43" s="138">
        <v>98.1</v>
      </c>
      <c r="AC43" s="122">
        <v>98.3</v>
      </c>
      <c r="AD43" s="122">
        <v>97.8</v>
      </c>
      <c r="AE43" s="122">
        <v>98.4</v>
      </c>
      <c r="AF43" s="132" t="s">
        <v>64</v>
      </c>
      <c r="AG43" s="68"/>
    </row>
    <row r="44" spans="1:33" x14ac:dyDescent="0.3">
      <c r="A44" s="128" t="s">
        <v>46</v>
      </c>
      <c r="B44" s="96">
        <v>89</v>
      </c>
      <c r="C44" s="49" t="s">
        <v>66</v>
      </c>
      <c r="D44" s="49">
        <v>89</v>
      </c>
      <c r="E44" s="132" t="s">
        <v>64</v>
      </c>
      <c r="F44" s="131">
        <v>99</v>
      </c>
      <c r="G44" s="49" t="s">
        <v>66</v>
      </c>
      <c r="H44" s="49">
        <v>99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98</v>
      </c>
      <c r="O44" s="49">
        <v>99</v>
      </c>
      <c r="P44" s="49">
        <v>96</v>
      </c>
      <c r="Q44" s="132" t="s">
        <v>64</v>
      </c>
      <c r="R44" s="138">
        <f t="shared" si="2"/>
        <v>97.144765888230523</v>
      </c>
      <c r="S44" s="122">
        <v>98.675496688741731</v>
      </c>
      <c r="T44" s="192">
        <v>95.614035087719301</v>
      </c>
      <c r="U44" s="122" t="s">
        <v>64</v>
      </c>
      <c r="V44" s="132" t="s">
        <v>64</v>
      </c>
      <c r="W44" s="138">
        <f t="shared" si="1"/>
        <v>96.772228207890819</v>
      </c>
      <c r="X44" s="122">
        <v>97.945205479452056</v>
      </c>
      <c r="Y44" s="122">
        <v>95.599250936329582</v>
      </c>
      <c r="Z44" s="49" t="s">
        <v>64</v>
      </c>
      <c r="AA44" s="132" t="s">
        <v>64</v>
      </c>
      <c r="AB44" s="138">
        <v>97.8</v>
      </c>
      <c r="AC44" s="122">
        <v>97.7</v>
      </c>
      <c r="AD44" s="122">
        <v>98</v>
      </c>
      <c r="AE44" s="49" t="s">
        <v>64</v>
      </c>
      <c r="AF44" s="132" t="s">
        <v>64</v>
      </c>
      <c r="AG44" s="68"/>
    </row>
    <row r="45" spans="1:33" x14ac:dyDescent="0.3">
      <c r="A45" s="128" t="s">
        <v>47</v>
      </c>
      <c r="B45" s="96">
        <v>90</v>
      </c>
      <c r="C45" s="49">
        <v>95</v>
      </c>
      <c r="D45" s="49">
        <v>86</v>
      </c>
      <c r="E45" s="132" t="s">
        <v>66</v>
      </c>
      <c r="F45" s="131">
        <v>100</v>
      </c>
      <c r="G45" s="49">
        <v>100</v>
      </c>
      <c r="H45" s="49" t="s">
        <v>66</v>
      </c>
      <c r="I45" s="132" t="s">
        <v>66</v>
      </c>
      <c r="J45" s="131">
        <v>97</v>
      </c>
      <c r="K45" s="49">
        <v>97.3</v>
      </c>
      <c r="L45" s="49">
        <v>96.2</v>
      </c>
      <c r="M45" s="132">
        <v>98.6</v>
      </c>
      <c r="N45" s="131">
        <v>96</v>
      </c>
      <c r="O45" s="49">
        <v>96</v>
      </c>
      <c r="P45" s="49">
        <v>96</v>
      </c>
      <c r="Q45" s="132" t="s">
        <v>66</v>
      </c>
      <c r="R45" s="138">
        <f t="shared" si="2"/>
        <v>97.14676077221965</v>
      </c>
      <c r="S45" s="122">
        <v>97.990543735224591</v>
      </c>
      <c r="T45" s="192">
        <v>96.40672782874617</v>
      </c>
      <c r="U45" s="122">
        <v>97.043010752688176</v>
      </c>
      <c r="V45" s="132" t="s">
        <v>64</v>
      </c>
      <c r="W45" s="138">
        <f t="shared" si="1"/>
        <v>98.523841650898319</v>
      </c>
      <c r="X45" s="122">
        <v>98.507462686567166</v>
      </c>
      <c r="Y45" s="122">
        <v>97.254901960784309</v>
      </c>
      <c r="Z45" s="122">
        <v>99.809160305343511</v>
      </c>
      <c r="AA45" s="132" t="s">
        <v>64</v>
      </c>
      <c r="AB45" s="138">
        <v>97.5</v>
      </c>
      <c r="AC45" s="122">
        <v>97.1</v>
      </c>
      <c r="AD45" s="122">
        <v>97.8</v>
      </c>
      <c r="AE45" s="122">
        <v>100</v>
      </c>
      <c r="AF45" s="132" t="s">
        <v>64</v>
      </c>
      <c r="AG45" s="68"/>
    </row>
    <row r="46" spans="1:33" x14ac:dyDescent="0.3">
      <c r="A46" s="128" t="s">
        <v>176</v>
      </c>
      <c r="B46" s="96">
        <v>86</v>
      </c>
      <c r="C46" s="49">
        <v>100</v>
      </c>
      <c r="D46" s="49">
        <v>82</v>
      </c>
      <c r="E46" s="132" t="s">
        <v>66</v>
      </c>
      <c r="F46" s="131">
        <v>94.5</v>
      </c>
      <c r="G46" s="49" t="s">
        <v>66</v>
      </c>
      <c r="H46" s="49">
        <v>94.5</v>
      </c>
      <c r="I46" s="132" t="s">
        <v>66</v>
      </c>
      <c r="J46" s="131">
        <v>95.3</v>
      </c>
      <c r="K46" s="49" t="s">
        <v>66</v>
      </c>
      <c r="L46" s="49">
        <v>95.3</v>
      </c>
      <c r="M46" s="132" t="s">
        <v>66</v>
      </c>
      <c r="N46" s="131">
        <v>97</v>
      </c>
      <c r="O46" s="49">
        <v>97</v>
      </c>
      <c r="P46" s="49">
        <v>97</v>
      </c>
      <c r="Q46" s="132">
        <v>97</v>
      </c>
      <c r="R46" s="138">
        <f t="shared" si="2"/>
        <v>96.650324899122495</v>
      </c>
      <c r="S46" s="122">
        <v>98.654708520179369</v>
      </c>
      <c r="T46" s="192">
        <v>94.645941278065621</v>
      </c>
      <c r="U46" s="122" t="s">
        <v>66</v>
      </c>
      <c r="V46" s="132" t="s">
        <v>64</v>
      </c>
      <c r="W46" s="159">
        <f t="shared" si="1"/>
        <v>96</v>
      </c>
      <c r="X46" s="133">
        <v>96</v>
      </c>
      <c r="Y46" s="122" t="s">
        <v>66</v>
      </c>
      <c r="Z46" s="122" t="s">
        <v>66</v>
      </c>
      <c r="AA46" s="132" t="s">
        <v>64</v>
      </c>
      <c r="AB46" s="138">
        <v>93.6</v>
      </c>
      <c r="AC46" s="122">
        <v>88.9</v>
      </c>
      <c r="AD46" s="122">
        <v>97.6</v>
      </c>
      <c r="AE46" s="122">
        <v>100</v>
      </c>
      <c r="AF46" s="132" t="s">
        <v>64</v>
      </c>
      <c r="AG46" s="68"/>
    </row>
    <row r="47" spans="1:33" x14ac:dyDescent="0.3">
      <c r="A47" s="128" t="s">
        <v>49</v>
      </c>
      <c r="B47" s="96">
        <v>84</v>
      </c>
      <c r="C47" s="67">
        <v>97</v>
      </c>
      <c r="D47" s="67">
        <v>75</v>
      </c>
      <c r="E47" s="99" t="s">
        <v>66</v>
      </c>
      <c r="F47" s="96">
        <v>96.1</v>
      </c>
      <c r="G47" s="67">
        <v>97</v>
      </c>
      <c r="H47" s="67">
        <v>95</v>
      </c>
      <c r="I47" s="99">
        <v>97</v>
      </c>
      <c r="J47" s="96" t="s">
        <v>66</v>
      </c>
      <c r="K47" s="67" t="s">
        <v>66</v>
      </c>
      <c r="L47" s="67" t="s">
        <v>66</v>
      </c>
      <c r="M47" s="99" t="s">
        <v>66</v>
      </c>
      <c r="N47" s="96">
        <v>97</v>
      </c>
      <c r="O47" s="67">
        <v>98</v>
      </c>
      <c r="P47" s="67">
        <v>95</v>
      </c>
      <c r="Q47" s="99">
        <v>100</v>
      </c>
      <c r="R47" s="138">
        <f t="shared" si="2"/>
        <v>98.347173598806265</v>
      </c>
      <c r="S47" s="122">
        <v>98.361730013106168</v>
      </c>
      <c r="T47" s="192">
        <v>96.905016008537899</v>
      </c>
      <c r="U47" s="122">
        <v>99.774774774774784</v>
      </c>
      <c r="V47" s="132" t="s">
        <v>64</v>
      </c>
      <c r="W47" s="138">
        <f t="shared" si="1"/>
        <v>97.362769780683706</v>
      </c>
      <c r="X47" s="122">
        <v>98.062593144560367</v>
      </c>
      <c r="Y47" s="122">
        <v>94.522240527182902</v>
      </c>
      <c r="Z47" s="122">
        <v>99.50347567030785</v>
      </c>
      <c r="AA47" s="132" t="s">
        <v>64</v>
      </c>
      <c r="AB47" s="138">
        <v>97.6</v>
      </c>
      <c r="AC47" s="122">
        <v>98</v>
      </c>
      <c r="AD47" s="122">
        <v>97</v>
      </c>
      <c r="AE47" s="122">
        <v>99.7</v>
      </c>
      <c r="AF47" s="132" t="s">
        <v>64</v>
      </c>
      <c r="AG47" s="68"/>
    </row>
    <row r="48" spans="1:33" x14ac:dyDescent="0.3">
      <c r="A48" s="128" t="s">
        <v>177</v>
      </c>
      <c r="B48" s="96" t="s">
        <v>66</v>
      </c>
      <c r="C48" s="67" t="s">
        <v>66</v>
      </c>
      <c r="D48" s="67" t="s">
        <v>66</v>
      </c>
      <c r="E48" s="99" t="s">
        <v>66</v>
      </c>
      <c r="F48" s="96">
        <v>97.5</v>
      </c>
      <c r="G48" s="67">
        <v>100</v>
      </c>
      <c r="H48" s="67">
        <v>95</v>
      </c>
      <c r="I48" s="99" t="s">
        <v>66</v>
      </c>
      <c r="J48" s="96">
        <v>94.8</v>
      </c>
      <c r="K48" s="67" t="s">
        <v>66</v>
      </c>
      <c r="L48" s="67">
        <v>94.8</v>
      </c>
      <c r="M48" s="99" t="s">
        <v>66</v>
      </c>
      <c r="N48" s="96">
        <v>94</v>
      </c>
      <c r="O48" s="67">
        <v>81</v>
      </c>
      <c r="P48" s="67">
        <v>97</v>
      </c>
      <c r="Q48" s="99" t="s">
        <v>66</v>
      </c>
      <c r="R48" s="138">
        <f t="shared" si="2"/>
        <v>97.907007676521999</v>
      </c>
      <c r="S48" s="122">
        <v>98.728813559322035</v>
      </c>
      <c r="T48" s="192">
        <v>97.085201793721978</v>
      </c>
      <c r="U48" s="122" t="s">
        <v>66</v>
      </c>
      <c r="V48" s="132" t="s">
        <v>64</v>
      </c>
      <c r="W48" s="138">
        <f t="shared" si="1"/>
        <v>95.618585298196962</v>
      </c>
      <c r="X48" s="122">
        <v>96.285714285714292</v>
      </c>
      <c r="Y48" s="133">
        <v>94.951456310679617</v>
      </c>
      <c r="Z48" s="122" t="s">
        <v>66</v>
      </c>
      <c r="AA48" s="132" t="s">
        <v>64</v>
      </c>
      <c r="AB48" s="138">
        <v>97.3</v>
      </c>
      <c r="AC48" s="122">
        <v>97.8</v>
      </c>
      <c r="AD48" s="133">
        <v>96.8</v>
      </c>
      <c r="AE48" s="122" t="s">
        <v>66</v>
      </c>
      <c r="AF48" s="132" t="s">
        <v>64</v>
      </c>
      <c r="AG48" s="68"/>
    </row>
    <row r="49" spans="1:33" x14ac:dyDescent="0.3">
      <c r="A49" s="128" t="s">
        <v>51</v>
      </c>
      <c r="B49" s="96" t="s">
        <v>66</v>
      </c>
      <c r="C49" s="67" t="s">
        <v>66</v>
      </c>
      <c r="D49" s="67" t="s">
        <v>66</v>
      </c>
      <c r="E49" s="99" t="s">
        <v>66</v>
      </c>
      <c r="F49" s="96">
        <v>97.8</v>
      </c>
      <c r="G49" s="67">
        <v>97.8</v>
      </c>
      <c r="H49" s="67" t="s">
        <v>66</v>
      </c>
      <c r="I49" s="99" t="s">
        <v>66</v>
      </c>
      <c r="J49" s="96">
        <v>95</v>
      </c>
      <c r="K49" s="67">
        <v>95.7</v>
      </c>
      <c r="L49" s="67">
        <v>90.3</v>
      </c>
      <c r="M49" s="99" t="s">
        <v>66</v>
      </c>
      <c r="N49" s="96">
        <v>97</v>
      </c>
      <c r="O49" s="67">
        <v>97</v>
      </c>
      <c r="P49" s="67">
        <v>95</v>
      </c>
      <c r="Q49" s="99" t="s">
        <v>66</v>
      </c>
      <c r="R49" s="138">
        <f t="shared" si="2"/>
        <v>93.413729128014836</v>
      </c>
      <c r="S49" s="122">
        <v>95.918367346938766</v>
      </c>
      <c r="T49" s="192">
        <v>90.909090909090907</v>
      </c>
      <c r="U49" s="122" t="s">
        <v>66</v>
      </c>
      <c r="V49" s="132" t="s">
        <v>64</v>
      </c>
      <c r="W49" s="138">
        <f t="shared" si="1"/>
        <v>96.311444652908079</v>
      </c>
      <c r="X49" s="122">
        <v>96.622889305816145</v>
      </c>
      <c r="Y49" s="133">
        <v>96</v>
      </c>
      <c r="Z49" s="122" t="s">
        <v>66</v>
      </c>
      <c r="AA49" s="132" t="s">
        <v>64</v>
      </c>
      <c r="AB49" s="138">
        <v>97</v>
      </c>
      <c r="AC49" s="122">
        <v>96.2</v>
      </c>
      <c r="AD49" s="122">
        <v>97.6</v>
      </c>
      <c r="AE49" s="122">
        <v>98.3</v>
      </c>
      <c r="AF49" s="132" t="s">
        <v>64</v>
      </c>
      <c r="AG49" s="68"/>
    </row>
    <row r="50" spans="1:33" x14ac:dyDescent="0.3">
      <c r="A50" s="128" t="s">
        <v>178</v>
      </c>
      <c r="B50" s="96">
        <v>95</v>
      </c>
      <c r="C50" s="67">
        <v>97</v>
      </c>
      <c r="D50" s="67">
        <v>94</v>
      </c>
      <c r="E50" s="99">
        <v>88</v>
      </c>
      <c r="F50" s="96">
        <v>96.7</v>
      </c>
      <c r="G50" s="67">
        <v>97</v>
      </c>
      <c r="H50" s="67">
        <v>96</v>
      </c>
      <c r="I50" s="99">
        <v>100</v>
      </c>
      <c r="J50" s="96">
        <v>100</v>
      </c>
      <c r="K50" s="49" t="s">
        <v>66</v>
      </c>
      <c r="L50" s="67">
        <v>100</v>
      </c>
      <c r="M50" s="99" t="s">
        <v>66</v>
      </c>
      <c r="N50" s="96">
        <v>96</v>
      </c>
      <c r="O50" s="67">
        <v>96</v>
      </c>
      <c r="P50" s="67">
        <v>95</v>
      </c>
      <c r="Q50" s="99">
        <v>99</v>
      </c>
      <c r="R50" s="138">
        <f t="shared" si="2"/>
        <v>98.31874565950973</v>
      </c>
      <c r="S50" s="122">
        <v>97.701149425287355</v>
      </c>
      <c r="T50" s="192">
        <v>97.255087553241836</v>
      </c>
      <c r="U50" s="122">
        <v>100</v>
      </c>
      <c r="V50" s="132" t="s">
        <v>64</v>
      </c>
      <c r="W50" s="138">
        <f t="shared" si="1"/>
        <v>97.220189088337463</v>
      </c>
      <c r="X50" s="122">
        <v>97.855227882037525</v>
      </c>
      <c r="Y50" s="122">
        <v>94.50171821305841</v>
      </c>
      <c r="Z50" s="122">
        <v>99.30362116991644</v>
      </c>
      <c r="AA50" s="132" t="s">
        <v>64</v>
      </c>
      <c r="AB50" s="138">
        <v>97.9</v>
      </c>
      <c r="AC50" s="122">
        <v>97.4</v>
      </c>
      <c r="AD50" s="122">
        <v>98.2</v>
      </c>
      <c r="AE50" s="122">
        <v>99.7</v>
      </c>
      <c r="AF50" s="132" t="s">
        <v>64</v>
      </c>
      <c r="AG50" s="68"/>
    </row>
    <row r="51" spans="1:33" x14ac:dyDescent="0.3">
      <c r="A51" s="128" t="s">
        <v>53</v>
      </c>
      <c r="B51" s="96">
        <v>93</v>
      </c>
      <c r="C51" s="67">
        <v>97</v>
      </c>
      <c r="D51" s="67">
        <v>87</v>
      </c>
      <c r="E51" s="99">
        <v>98</v>
      </c>
      <c r="F51" s="96">
        <v>98.6</v>
      </c>
      <c r="G51" s="67">
        <v>98.3</v>
      </c>
      <c r="H51" s="67">
        <v>100</v>
      </c>
      <c r="I51" s="99" t="s">
        <v>66</v>
      </c>
      <c r="J51" s="96">
        <v>98</v>
      </c>
      <c r="K51" s="67">
        <v>98.2</v>
      </c>
      <c r="L51" s="67">
        <v>98.2</v>
      </c>
      <c r="M51" s="99" t="s">
        <v>66</v>
      </c>
      <c r="N51" s="96">
        <v>96</v>
      </c>
      <c r="O51" s="67">
        <v>97</v>
      </c>
      <c r="P51" s="67">
        <v>96</v>
      </c>
      <c r="Q51" s="99" t="s">
        <v>66</v>
      </c>
      <c r="R51" s="138">
        <f t="shared" si="2"/>
        <v>97.132878087683451</v>
      </c>
      <c r="S51" s="122">
        <v>97.860962566844918</v>
      </c>
      <c r="T51" s="192">
        <v>96.40479360852197</v>
      </c>
      <c r="U51" s="122" t="s">
        <v>66</v>
      </c>
      <c r="V51" s="132" t="s">
        <v>64</v>
      </c>
      <c r="W51" s="138">
        <f t="shared" si="1"/>
        <v>95.55986006737497</v>
      </c>
      <c r="X51" s="122">
        <v>98.590308370044056</v>
      </c>
      <c r="Y51" s="122">
        <v>92.529411764705884</v>
      </c>
      <c r="Z51" s="122" t="s">
        <v>66</v>
      </c>
      <c r="AA51" s="132" t="s">
        <v>64</v>
      </c>
      <c r="AB51" s="138">
        <v>97.7</v>
      </c>
      <c r="AC51" s="122">
        <v>98.5</v>
      </c>
      <c r="AD51" s="122">
        <v>96.4</v>
      </c>
      <c r="AE51" s="122" t="s">
        <v>66</v>
      </c>
      <c r="AF51" s="132" t="s">
        <v>64</v>
      </c>
      <c r="AG51" s="68"/>
    </row>
    <row r="52" spans="1:33" ht="16.2" thickBot="1" x14ac:dyDescent="0.35">
      <c r="A52" s="164" t="s">
        <v>54</v>
      </c>
      <c r="B52" s="124">
        <v>69</v>
      </c>
      <c r="C52" s="72">
        <v>99</v>
      </c>
      <c r="D52" s="72">
        <v>65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96</v>
      </c>
      <c r="O52" s="72">
        <v>96</v>
      </c>
      <c r="P52" s="72">
        <v>96</v>
      </c>
      <c r="Q52" s="73" t="s">
        <v>66</v>
      </c>
      <c r="R52" s="163">
        <f t="shared" si="2"/>
        <v>95.200020267235359</v>
      </c>
      <c r="S52" s="125">
        <v>98.716773602199808</v>
      </c>
      <c r="T52" s="72">
        <v>91.683266932270911</v>
      </c>
      <c r="U52" s="125" t="s">
        <v>66</v>
      </c>
      <c r="V52" s="74" t="s">
        <v>64</v>
      </c>
      <c r="W52" s="163">
        <f t="shared" si="1"/>
        <v>96.698878450751366</v>
      </c>
      <c r="X52" s="125">
        <v>97.394429469901169</v>
      </c>
      <c r="Y52" s="125">
        <v>94.270833333333343</v>
      </c>
      <c r="Z52" s="125">
        <v>98.431372549019599</v>
      </c>
      <c r="AA52" s="74" t="s">
        <v>64</v>
      </c>
      <c r="AB52" s="163">
        <v>98.1</v>
      </c>
      <c r="AC52" s="125">
        <v>98.2</v>
      </c>
      <c r="AD52" s="125">
        <v>98</v>
      </c>
      <c r="AE52" s="125">
        <v>98.8</v>
      </c>
      <c r="AF52" s="74" t="s">
        <v>64</v>
      </c>
      <c r="AG52" s="68"/>
    </row>
    <row r="53" spans="1:33" x14ac:dyDescent="0.3">
      <c r="W53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332C1-1C7A-4E2A-836E-1C928DEEBC5A}">
  <dimension ref="A1:AH52"/>
  <sheetViews>
    <sheetView zoomScale="80" zoomScaleNormal="80" workbookViewId="0">
      <pane xSplit="1" ySplit="6" topLeftCell="W22" activePane="bottomRight" state="frozen"/>
      <selection pane="topRight" activeCell="B1" sqref="B1"/>
      <selection pane="bottomLeft" activeCell="A7" sqref="A7"/>
      <selection pane="bottomRight" activeCell="Y7" sqref="Y7"/>
    </sheetView>
  </sheetViews>
  <sheetFormatPr defaultRowHeight="15.6" x14ac:dyDescent="0.3"/>
  <cols>
    <col min="1" max="1" width="27.5546875" style="245" customWidth="1"/>
    <col min="2" max="2" width="11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1.5546875" style="103" customWidth="1"/>
    <col min="7" max="7" width="7.33203125" style="103" customWidth="1"/>
    <col min="8" max="8" width="5.6640625" style="103" customWidth="1"/>
    <col min="9" max="9" width="8.88671875" style="103"/>
    <col min="10" max="10" width="11.109375" style="103" customWidth="1"/>
    <col min="11" max="11" width="6.44140625" style="103" customWidth="1"/>
    <col min="12" max="12" width="6.5546875" style="103" customWidth="1"/>
    <col min="13" max="13" width="8.88671875" style="103"/>
    <col min="14" max="14" width="11" style="103" customWidth="1"/>
    <col min="15" max="15" width="7" style="103" customWidth="1"/>
    <col min="16" max="16" width="6.44140625" style="103" customWidth="1"/>
    <col min="17" max="17" width="8.88671875" style="103"/>
    <col min="18" max="18" width="10.6640625" style="103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3" width="10.77734375" style="103" customWidth="1"/>
    <col min="24" max="27" width="8.88671875" style="103"/>
    <col min="28" max="28" width="13.6640625" style="103" customWidth="1"/>
    <col min="29" max="16384" width="8.88671875" style="103"/>
  </cols>
  <sheetData>
    <row r="1" spans="1:34" ht="36" customHeight="1" x14ac:dyDescent="0.3">
      <c r="A1" s="317" t="s">
        <v>69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4" ht="14.25" customHeight="1" x14ac:dyDescent="0.3">
      <c r="A2" s="165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4" ht="14.25" customHeight="1" x14ac:dyDescent="0.3">
      <c r="A3" s="165" t="s">
        <v>159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2"/>
      <c r="X3" s="192"/>
      <c r="AD3" s="103" t="s">
        <v>132</v>
      </c>
    </row>
    <row r="4" spans="1:34" ht="14.25" customHeight="1" thickBot="1" x14ac:dyDescent="0.35">
      <c r="A4" s="165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2"/>
      <c r="X4" s="192"/>
    </row>
    <row r="5" spans="1:34" ht="16.2" thickBot="1" x14ac:dyDescent="0.35">
      <c r="A5" s="320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4" ht="16.2" thickBot="1" x14ac:dyDescent="0.35">
      <c r="A6" s="321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73" t="s">
        <v>60</v>
      </c>
      <c r="AB6" s="124" t="s">
        <v>63</v>
      </c>
      <c r="AC6" s="72" t="s">
        <v>57</v>
      </c>
      <c r="AD6" s="72" t="s">
        <v>58</v>
      </c>
      <c r="AE6" s="72" t="s">
        <v>59</v>
      </c>
      <c r="AF6" s="73" t="s">
        <v>60</v>
      </c>
    </row>
    <row r="7" spans="1:34" x14ac:dyDescent="0.3">
      <c r="A7" s="244" t="s">
        <v>78</v>
      </c>
      <c r="B7" s="101">
        <v>85</v>
      </c>
      <c r="C7" s="86">
        <v>82</v>
      </c>
      <c r="D7" s="86">
        <v>73</v>
      </c>
      <c r="E7" s="87">
        <v>81</v>
      </c>
      <c r="F7" s="101">
        <v>89.1</v>
      </c>
      <c r="G7" s="86">
        <v>89.8</v>
      </c>
      <c r="H7" s="86">
        <v>87.9</v>
      </c>
      <c r="I7" s="87">
        <v>91.9</v>
      </c>
      <c r="J7" s="101">
        <v>91</v>
      </c>
      <c r="K7" s="86">
        <v>91.4</v>
      </c>
      <c r="L7" s="86">
        <v>90.2</v>
      </c>
      <c r="M7" s="87">
        <v>95</v>
      </c>
      <c r="N7" s="101">
        <v>91.1</v>
      </c>
      <c r="O7" s="86">
        <v>91.6</v>
      </c>
      <c r="P7" s="86">
        <v>90.4</v>
      </c>
      <c r="Q7" s="87">
        <v>95.8</v>
      </c>
      <c r="R7" s="102">
        <f>AVERAGE(S7:V7)</f>
        <v>93.807666998648358</v>
      </c>
      <c r="S7" s="86">
        <v>93.2</v>
      </c>
      <c r="T7" s="86">
        <v>91</v>
      </c>
      <c r="U7" s="89">
        <v>97.730667994593446</v>
      </c>
      <c r="V7" s="87">
        <v>93.3</v>
      </c>
      <c r="W7" s="102">
        <v>94.4</v>
      </c>
      <c r="X7" s="89">
        <v>91.4</v>
      </c>
      <c r="Y7" s="89">
        <v>91.6</v>
      </c>
      <c r="Z7" s="89">
        <f t="shared" ref="Z7:AA7" si="0">AVERAGE(Z9:Z52)</f>
        <v>97.148505760601751</v>
      </c>
      <c r="AA7" s="90">
        <f t="shared" si="0"/>
        <v>97.701511335012583</v>
      </c>
      <c r="AB7" s="102">
        <v>94.5</v>
      </c>
      <c r="AC7" s="89">
        <v>94.9</v>
      </c>
      <c r="AD7" s="89">
        <v>93.8</v>
      </c>
      <c r="AE7" s="89">
        <v>96.9</v>
      </c>
      <c r="AF7" s="90">
        <v>95.2</v>
      </c>
    </row>
    <row r="8" spans="1:34" ht="31.2" x14ac:dyDescent="0.3">
      <c r="A8" s="245" t="s">
        <v>12</v>
      </c>
      <c r="B8" s="131" t="s">
        <v>66</v>
      </c>
      <c r="C8" s="49" t="s">
        <v>66</v>
      </c>
      <c r="D8" s="49" t="s">
        <v>66</v>
      </c>
      <c r="E8" s="132" t="s">
        <v>66</v>
      </c>
      <c r="F8" s="131">
        <v>98.7</v>
      </c>
      <c r="G8" s="49" t="s">
        <v>66</v>
      </c>
      <c r="H8" s="49">
        <v>100</v>
      </c>
      <c r="I8" s="132">
        <v>96</v>
      </c>
      <c r="J8" s="131">
        <v>100</v>
      </c>
      <c r="K8" s="49" t="s">
        <v>66</v>
      </c>
      <c r="L8" s="49">
        <v>100</v>
      </c>
      <c r="M8" s="132" t="s">
        <v>66</v>
      </c>
      <c r="N8" s="131">
        <v>94</v>
      </c>
      <c r="O8" s="49">
        <v>97</v>
      </c>
      <c r="P8" s="49">
        <v>94</v>
      </c>
      <c r="Q8" s="132" t="s">
        <v>66</v>
      </c>
      <c r="R8" s="138">
        <f t="shared" ref="R8:R52" si="1">AVERAGE(S8:V8)</f>
        <v>92.846846846846844</v>
      </c>
      <c r="S8" s="49" t="s">
        <v>66</v>
      </c>
      <c r="T8" s="192">
        <v>94.7</v>
      </c>
      <c r="U8" s="122">
        <v>90.540540540540533</v>
      </c>
      <c r="V8" s="193">
        <v>93.3</v>
      </c>
      <c r="W8" s="138" t="s">
        <v>89</v>
      </c>
      <c r="X8" s="49" t="s">
        <v>89</v>
      </c>
      <c r="Y8" s="192" t="s">
        <v>89</v>
      </c>
      <c r="Z8" s="122" t="s">
        <v>89</v>
      </c>
      <c r="AA8" s="193" t="s">
        <v>89</v>
      </c>
      <c r="AB8" s="138" t="s">
        <v>89</v>
      </c>
      <c r="AC8" s="49" t="s">
        <v>89</v>
      </c>
      <c r="AD8" s="192" t="s">
        <v>89</v>
      </c>
      <c r="AE8" s="122" t="s">
        <v>89</v>
      </c>
      <c r="AF8" s="193" t="s">
        <v>89</v>
      </c>
    </row>
    <row r="9" spans="1:34" ht="31.2" x14ac:dyDescent="0.3">
      <c r="A9" s="245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192" t="s">
        <v>89</v>
      </c>
      <c r="U9" s="122" t="s">
        <v>89</v>
      </c>
      <c r="V9" s="193" t="s">
        <v>89</v>
      </c>
      <c r="W9" s="138">
        <f t="shared" ref="W9:W52" si="2">AVERAGE(X9:AA9)</f>
        <v>95.753963091276788</v>
      </c>
      <c r="X9" s="49" t="s">
        <v>64</v>
      </c>
      <c r="Y9" s="122">
        <v>92.663695577648269</v>
      </c>
      <c r="Z9" s="122">
        <v>99.195171026156942</v>
      </c>
      <c r="AA9" s="100">
        <v>95.40302267002518</v>
      </c>
      <c r="AB9" s="138">
        <v>96.2</v>
      </c>
      <c r="AC9" s="49" t="s">
        <v>64</v>
      </c>
      <c r="AD9" s="122">
        <v>96.7</v>
      </c>
      <c r="AE9" s="122">
        <v>99.1</v>
      </c>
      <c r="AF9" s="100">
        <v>95.2</v>
      </c>
    </row>
    <row r="10" spans="1:34" x14ac:dyDescent="0.3">
      <c r="A10" s="245" t="s">
        <v>146</v>
      </c>
      <c r="B10" s="13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192" t="s">
        <v>89</v>
      </c>
      <c r="U10" s="122" t="s">
        <v>89</v>
      </c>
      <c r="V10" s="132" t="s">
        <v>64</v>
      </c>
      <c r="W10" s="138">
        <f t="shared" si="2"/>
        <v>97.424462908197597</v>
      </c>
      <c r="X10" s="122">
        <v>95.061728395061735</v>
      </c>
      <c r="Y10" s="122">
        <v>97.211660329531043</v>
      </c>
      <c r="Z10" s="122" t="s">
        <v>66</v>
      </c>
      <c r="AA10" s="134">
        <v>100</v>
      </c>
      <c r="AB10" s="138">
        <v>95.2</v>
      </c>
      <c r="AC10" s="122">
        <v>93.9</v>
      </c>
      <c r="AD10" s="122">
        <v>96.5</v>
      </c>
      <c r="AE10" s="49" t="s">
        <v>64</v>
      </c>
      <c r="AF10" s="132" t="s">
        <v>66</v>
      </c>
    </row>
    <row r="11" spans="1:34" x14ac:dyDescent="0.3">
      <c r="A11" s="128" t="s">
        <v>13</v>
      </c>
      <c r="B11" s="131">
        <v>80</v>
      </c>
      <c r="C11" s="49">
        <v>89</v>
      </c>
      <c r="D11" s="49">
        <v>76</v>
      </c>
      <c r="E11" s="132" t="s">
        <v>66</v>
      </c>
      <c r="F11" s="131">
        <v>88.4</v>
      </c>
      <c r="G11" s="49">
        <v>83</v>
      </c>
      <c r="H11" s="49">
        <v>93.8</v>
      </c>
      <c r="I11" s="132" t="s">
        <v>66</v>
      </c>
      <c r="J11" s="131">
        <v>91</v>
      </c>
      <c r="K11" s="49">
        <v>88.2</v>
      </c>
      <c r="L11" s="49">
        <v>95.4</v>
      </c>
      <c r="M11" s="132" t="s">
        <v>66</v>
      </c>
      <c r="N11" s="131">
        <v>91</v>
      </c>
      <c r="O11" s="49">
        <v>92</v>
      </c>
      <c r="P11" s="49">
        <v>89</v>
      </c>
      <c r="Q11" s="132">
        <v>90</v>
      </c>
      <c r="R11" s="138">
        <f t="shared" si="1"/>
        <v>90.75</v>
      </c>
      <c r="S11" s="49">
        <v>91</v>
      </c>
      <c r="T11" s="49">
        <v>90.5</v>
      </c>
      <c r="U11" s="122" t="s">
        <v>66</v>
      </c>
      <c r="V11" s="132" t="s">
        <v>64</v>
      </c>
      <c r="W11" s="138">
        <f t="shared" si="2"/>
        <v>93.550000000000011</v>
      </c>
      <c r="X11" s="51">
        <v>93.600000000000009</v>
      </c>
      <c r="Y11" s="51">
        <v>93.5</v>
      </c>
      <c r="Z11" s="122" t="s">
        <v>66</v>
      </c>
      <c r="AA11" s="132" t="s">
        <v>64</v>
      </c>
      <c r="AB11" s="138">
        <v>95.4</v>
      </c>
      <c r="AC11" s="51">
        <v>93.8</v>
      </c>
      <c r="AD11" s="51">
        <v>97</v>
      </c>
      <c r="AE11" s="122" t="s">
        <v>66</v>
      </c>
      <c r="AF11" s="132" t="s">
        <v>64</v>
      </c>
      <c r="AG11" s="68"/>
      <c r="AH11" s="68"/>
    </row>
    <row r="12" spans="1:34" x14ac:dyDescent="0.3">
      <c r="A12" s="128" t="s">
        <v>18</v>
      </c>
      <c r="B12" s="131">
        <v>93</v>
      </c>
      <c r="C12" s="49">
        <v>94</v>
      </c>
      <c r="D12" s="49">
        <v>87</v>
      </c>
      <c r="E12" s="132">
        <v>100</v>
      </c>
      <c r="F12" s="131">
        <v>92.9</v>
      </c>
      <c r="G12" s="49">
        <v>94.1</v>
      </c>
      <c r="H12" s="49">
        <v>90.9</v>
      </c>
      <c r="I12" s="132">
        <v>99</v>
      </c>
      <c r="J12" s="131">
        <v>94</v>
      </c>
      <c r="K12" s="49">
        <v>94.2</v>
      </c>
      <c r="L12" s="49">
        <v>93</v>
      </c>
      <c r="M12" s="132">
        <v>97.3</v>
      </c>
      <c r="N12" s="131">
        <v>92</v>
      </c>
      <c r="O12" s="49">
        <v>93</v>
      </c>
      <c r="P12" s="49">
        <v>89</v>
      </c>
      <c r="Q12" s="132">
        <v>98</v>
      </c>
      <c r="R12" s="138">
        <f>AVERAGE(S12:V12)</f>
        <v>94.194731509625129</v>
      </c>
      <c r="S12" s="49">
        <v>95.1</v>
      </c>
      <c r="T12" s="49">
        <v>88.7</v>
      </c>
      <c r="U12" s="122">
        <v>98.784194528875375</v>
      </c>
      <c r="V12" s="132" t="s">
        <v>64</v>
      </c>
      <c r="W12" s="138">
        <f t="shared" si="2"/>
        <v>93.008474054513798</v>
      </c>
      <c r="X12" s="51">
        <v>95.126563863834733</v>
      </c>
      <c r="Y12" s="51">
        <v>91.925465838509311</v>
      </c>
      <c r="Z12" s="133">
        <v>91.973392461197335</v>
      </c>
      <c r="AA12" s="132" t="s">
        <v>64</v>
      </c>
      <c r="AB12" s="138">
        <v>94.7</v>
      </c>
      <c r="AC12" s="51">
        <v>96.5</v>
      </c>
      <c r="AD12" s="51">
        <v>92.8</v>
      </c>
      <c r="AE12" s="51">
        <v>82.5</v>
      </c>
      <c r="AF12" s="132" t="s">
        <v>64</v>
      </c>
      <c r="AG12" s="68"/>
      <c r="AH12" s="68"/>
    </row>
    <row r="13" spans="1:34" x14ac:dyDescent="0.3">
      <c r="A13" s="128" t="s">
        <v>179</v>
      </c>
      <c r="B13" s="131" t="s">
        <v>66</v>
      </c>
      <c r="C13" s="49" t="s">
        <v>66</v>
      </c>
      <c r="D13" s="49" t="s">
        <v>66</v>
      </c>
      <c r="E13" s="132" t="s">
        <v>66</v>
      </c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68.2</v>
      </c>
      <c r="K13" s="49" t="s">
        <v>66</v>
      </c>
      <c r="L13" s="49">
        <v>68.2</v>
      </c>
      <c r="M13" s="132" t="s">
        <v>66</v>
      </c>
      <c r="N13" s="131">
        <v>95</v>
      </c>
      <c r="O13" s="49">
        <v>93</v>
      </c>
      <c r="P13" s="49">
        <v>96</v>
      </c>
      <c r="Q13" s="132">
        <v>99</v>
      </c>
      <c r="R13" s="138">
        <f t="shared" si="1"/>
        <v>98.253846153846155</v>
      </c>
      <c r="S13" s="51">
        <v>98.461538461538467</v>
      </c>
      <c r="T13" s="49">
        <v>96.3</v>
      </c>
      <c r="U13" s="122">
        <v>100</v>
      </c>
      <c r="V13" s="132" t="s">
        <v>64</v>
      </c>
      <c r="W13" s="138">
        <f t="shared" si="2"/>
        <v>94.513457556935833</v>
      </c>
      <c r="X13" s="51">
        <v>90.476190476190482</v>
      </c>
      <c r="Y13" s="51">
        <v>98.550724637681171</v>
      </c>
      <c r="Z13" s="122" t="s">
        <v>66</v>
      </c>
      <c r="AA13" s="132" t="s">
        <v>64</v>
      </c>
      <c r="AB13" s="138">
        <v>88.8</v>
      </c>
      <c r="AC13" s="51">
        <v>98</v>
      </c>
      <c r="AD13" s="51">
        <v>75</v>
      </c>
      <c r="AE13" s="122" t="s">
        <v>66</v>
      </c>
      <c r="AF13" s="132" t="s">
        <v>64</v>
      </c>
      <c r="AG13" s="68"/>
      <c r="AH13" s="68"/>
    </row>
    <row r="14" spans="1:34" x14ac:dyDescent="0.3">
      <c r="A14" s="128" t="s">
        <v>15</v>
      </c>
      <c r="B14" s="131" t="s">
        <v>66</v>
      </c>
      <c r="C14" s="49" t="s">
        <v>66</v>
      </c>
      <c r="D14" s="49" t="s">
        <v>66</v>
      </c>
      <c r="E14" s="132" t="s">
        <v>66</v>
      </c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91</v>
      </c>
      <c r="K14" s="49">
        <v>75</v>
      </c>
      <c r="L14" s="49">
        <v>100</v>
      </c>
      <c r="M14" s="132">
        <v>99.4</v>
      </c>
      <c r="N14" s="131">
        <v>86</v>
      </c>
      <c r="O14" s="49">
        <v>84</v>
      </c>
      <c r="P14" s="49">
        <v>84</v>
      </c>
      <c r="Q14" s="132">
        <v>97</v>
      </c>
      <c r="R14" s="138">
        <f t="shared" si="1"/>
        <v>92.362521608003235</v>
      </c>
      <c r="S14" s="51">
        <v>91.981132075471692</v>
      </c>
      <c r="T14" s="49">
        <v>89.2</v>
      </c>
      <c r="U14" s="122">
        <v>95.906432748538009</v>
      </c>
      <c r="V14" s="132" t="s">
        <v>64</v>
      </c>
      <c r="W14" s="138">
        <f t="shared" si="2"/>
        <v>96.774193548387103</v>
      </c>
      <c r="X14" s="51" t="s">
        <v>66</v>
      </c>
      <c r="Y14" s="51">
        <v>96.774193548387103</v>
      </c>
      <c r="Z14" s="122" t="s">
        <v>66</v>
      </c>
      <c r="AA14" s="132" t="s">
        <v>64</v>
      </c>
      <c r="AB14" s="138">
        <v>93.1</v>
      </c>
      <c r="AC14" s="51">
        <v>91.9</v>
      </c>
      <c r="AD14" s="51">
        <v>94.2</v>
      </c>
      <c r="AE14" s="122">
        <v>98.8</v>
      </c>
      <c r="AF14" s="132" t="s">
        <v>64</v>
      </c>
      <c r="AG14" s="68"/>
      <c r="AH14" s="68"/>
    </row>
    <row r="15" spans="1:34" x14ac:dyDescent="0.3">
      <c r="A15" s="128" t="s">
        <v>16</v>
      </c>
      <c r="B15" s="131">
        <v>71</v>
      </c>
      <c r="C15" s="49">
        <v>38</v>
      </c>
      <c r="D15" s="49">
        <v>96</v>
      </c>
      <c r="E15" s="132" t="s">
        <v>66</v>
      </c>
      <c r="F15" s="131">
        <v>88.6</v>
      </c>
      <c r="G15" s="49">
        <v>88.7</v>
      </c>
      <c r="H15" s="49">
        <v>88.6</v>
      </c>
      <c r="I15" s="132" t="s">
        <v>66</v>
      </c>
      <c r="J15" s="131">
        <v>91</v>
      </c>
      <c r="K15" s="49">
        <v>89.4</v>
      </c>
      <c r="L15" s="49">
        <v>100</v>
      </c>
      <c r="M15" s="132" t="s">
        <v>66</v>
      </c>
      <c r="N15" s="131">
        <v>91</v>
      </c>
      <c r="O15" s="49">
        <v>88</v>
      </c>
      <c r="P15" s="49">
        <v>94</v>
      </c>
      <c r="Q15" s="132" t="s">
        <v>66</v>
      </c>
      <c r="R15" s="138">
        <f t="shared" si="1"/>
        <v>93.296537287291798</v>
      </c>
      <c r="S15" s="51">
        <v>92.016806722689068</v>
      </c>
      <c r="T15" s="49">
        <v>89.8</v>
      </c>
      <c r="U15" s="122">
        <v>98.072805139186286</v>
      </c>
      <c r="V15" s="132" t="s">
        <v>64</v>
      </c>
      <c r="W15" s="138">
        <f t="shared" si="2"/>
        <v>92.762962412717286</v>
      </c>
      <c r="X15" s="51">
        <v>91.037735849056602</v>
      </c>
      <c r="Y15" s="51">
        <v>94.488188976377955</v>
      </c>
      <c r="Z15" s="122" t="s">
        <v>66</v>
      </c>
      <c r="AA15" s="132" t="s">
        <v>64</v>
      </c>
      <c r="AB15" s="138">
        <v>96.6</v>
      </c>
      <c r="AC15" s="51">
        <v>93.9</v>
      </c>
      <c r="AD15" s="51">
        <v>97.7</v>
      </c>
      <c r="AE15" s="122" t="s">
        <v>66</v>
      </c>
      <c r="AF15" s="132" t="s">
        <v>64</v>
      </c>
      <c r="AG15" s="68"/>
      <c r="AH15" s="68"/>
    </row>
    <row r="16" spans="1:34" x14ac:dyDescent="0.3">
      <c r="A16" s="128" t="s">
        <v>17</v>
      </c>
      <c r="B16" s="131">
        <v>79</v>
      </c>
      <c r="C16" s="49">
        <v>97</v>
      </c>
      <c r="D16" s="49">
        <v>65</v>
      </c>
      <c r="E16" s="132" t="s">
        <v>66</v>
      </c>
      <c r="F16" s="131">
        <v>98</v>
      </c>
      <c r="G16" s="49" t="s">
        <v>66</v>
      </c>
      <c r="H16" s="49">
        <v>98</v>
      </c>
      <c r="I16" s="132" t="s">
        <v>66</v>
      </c>
      <c r="J16" s="131">
        <v>91</v>
      </c>
      <c r="K16" s="49">
        <v>93.4</v>
      </c>
      <c r="L16" s="49">
        <v>88.6</v>
      </c>
      <c r="M16" s="132" t="s">
        <v>66</v>
      </c>
      <c r="N16" s="131">
        <v>92</v>
      </c>
      <c r="O16" s="49">
        <v>92</v>
      </c>
      <c r="P16" s="49">
        <v>93</v>
      </c>
      <c r="Q16" s="132" t="s">
        <v>66</v>
      </c>
      <c r="R16" s="138">
        <f t="shared" si="1"/>
        <v>88.913615023474193</v>
      </c>
      <c r="S16" s="51">
        <v>93.427230046948367</v>
      </c>
      <c r="T16" s="49">
        <v>84.4</v>
      </c>
      <c r="U16" s="122" t="s">
        <v>66</v>
      </c>
      <c r="V16" s="132" t="s">
        <v>64</v>
      </c>
      <c r="W16" s="138">
        <f t="shared" si="2"/>
        <v>91.221613486754663</v>
      </c>
      <c r="X16" s="51">
        <v>93.166789125642907</v>
      </c>
      <c r="Y16" s="51">
        <v>89.276437847866418</v>
      </c>
      <c r="Z16" s="122" t="s">
        <v>66</v>
      </c>
      <c r="AA16" s="132" t="s">
        <v>64</v>
      </c>
      <c r="AB16" s="138">
        <v>94.5</v>
      </c>
      <c r="AC16" s="51">
        <v>94.2</v>
      </c>
      <c r="AD16" s="51">
        <v>94.7</v>
      </c>
      <c r="AE16" s="122">
        <v>92.9</v>
      </c>
      <c r="AF16" s="132" t="s">
        <v>64</v>
      </c>
      <c r="AG16" s="68"/>
      <c r="AH16" s="68"/>
    </row>
    <row r="17" spans="1:34" x14ac:dyDescent="0.3">
      <c r="A17" s="128" t="s">
        <v>19</v>
      </c>
      <c r="B17" s="131">
        <v>84</v>
      </c>
      <c r="C17" s="49">
        <v>98</v>
      </c>
      <c r="D17" s="49">
        <v>69</v>
      </c>
      <c r="E17" s="132" t="s">
        <v>66</v>
      </c>
      <c r="F17" s="131">
        <v>98.4</v>
      </c>
      <c r="G17" s="49">
        <v>99.2</v>
      </c>
      <c r="H17" s="49">
        <v>94</v>
      </c>
      <c r="I17" s="132" t="s">
        <v>66</v>
      </c>
      <c r="J17" s="131">
        <v>94</v>
      </c>
      <c r="K17" s="49">
        <v>94.3</v>
      </c>
      <c r="L17" s="49">
        <v>92.5</v>
      </c>
      <c r="M17" s="132">
        <v>100</v>
      </c>
      <c r="N17" s="131">
        <v>94</v>
      </c>
      <c r="O17" s="49">
        <v>96</v>
      </c>
      <c r="P17" s="49">
        <v>89</v>
      </c>
      <c r="Q17" s="132">
        <v>98</v>
      </c>
      <c r="R17" s="138">
        <f t="shared" si="1"/>
        <v>95.624188790560467</v>
      </c>
      <c r="S17" s="51">
        <v>96.7</v>
      </c>
      <c r="T17" s="49">
        <v>91.5</v>
      </c>
      <c r="U17" s="122">
        <v>98.672566371681413</v>
      </c>
      <c r="V17" s="132" t="s">
        <v>64</v>
      </c>
      <c r="W17" s="138">
        <f t="shared" si="2"/>
        <v>95.08110996894851</v>
      </c>
      <c r="X17" s="51">
        <v>96.812749003984067</v>
      </c>
      <c r="Y17" s="51">
        <v>90.376106194690266</v>
      </c>
      <c r="Z17" s="122">
        <v>98.054474708171199</v>
      </c>
      <c r="AA17" s="132" t="s">
        <v>64</v>
      </c>
      <c r="AB17" s="138">
        <v>93.6</v>
      </c>
      <c r="AC17" s="51">
        <v>95.8</v>
      </c>
      <c r="AD17" s="51">
        <v>89.5</v>
      </c>
      <c r="AE17" s="122">
        <v>99</v>
      </c>
      <c r="AF17" s="132" t="s">
        <v>64</v>
      </c>
      <c r="AG17" s="68"/>
      <c r="AH17" s="68"/>
    </row>
    <row r="18" spans="1:34" x14ac:dyDescent="0.3">
      <c r="A18" s="128" t="s">
        <v>20</v>
      </c>
      <c r="B18" s="131">
        <v>100</v>
      </c>
      <c r="C18" s="49">
        <v>100</v>
      </c>
      <c r="D18" s="49" t="s">
        <v>66</v>
      </c>
      <c r="E18" s="132" t="s">
        <v>66</v>
      </c>
      <c r="F18" s="131">
        <v>90.3</v>
      </c>
      <c r="G18" s="49">
        <v>91</v>
      </c>
      <c r="H18" s="49">
        <v>89.5</v>
      </c>
      <c r="I18" s="132" t="s">
        <v>66</v>
      </c>
      <c r="J18" s="131">
        <v>92</v>
      </c>
      <c r="K18" s="49">
        <v>94</v>
      </c>
      <c r="L18" s="49">
        <v>90.6</v>
      </c>
      <c r="M18" s="132" t="s">
        <v>66</v>
      </c>
      <c r="N18" s="131">
        <v>91</v>
      </c>
      <c r="O18" s="49">
        <v>93</v>
      </c>
      <c r="P18" s="49">
        <v>90</v>
      </c>
      <c r="Q18" s="132" t="s">
        <v>66</v>
      </c>
      <c r="R18" s="138">
        <f t="shared" si="1"/>
        <v>94.59542869593021</v>
      </c>
      <c r="S18" s="51">
        <v>95.494270732181008</v>
      </c>
      <c r="T18" s="122">
        <v>90.36217061725425</v>
      </c>
      <c r="U18" s="122">
        <v>97.929844738355371</v>
      </c>
      <c r="V18" s="132" t="s">
        <v>64</v>
      </c>
      <c r="W18" s="138">
        <f t="shared" si="2"/>
        <v>94.603007684773658</v>
      </c>
      <c r="X18" s="51">
        <v>94.311325633511473</v>
      </c>
      <c r="Y18" s="122">
        <v>90.784653942548672</v>
      </c>
      <c r="Z18" s="122">
        <v>98.713043478260857</v>
      </c>
      <c r="AA18" s="132" t="s">
        <v>64</v>
      </c>
      <c r="AB18" s="138">
        <v>94.9</v>
      </c>
      <c r="AC18" s="51">
        <v>95.4</v>
      </c>
      <c r="AD18" s="122">
        <v>93.1</v>
      </c>
      <c r="AE18" s="122">
        <v>99.2</v>
      </c>
      <c r="AF18" s="132" t="s">
        <v>64</v>
      </c>
      <c r="AG18" s="68"/>
      <c r="AH18" s="68"/>
    </row>
    <row r="19" spans="1:34" x14ac:dyDescent="0.3">
      <c r="A19" s="128" t="s">
        <v>21</v>
      </c>
      <c r="B19" s="131">
        <v>76</v>
      </c>
      <c r="C19" s="49">
        <v>84</v>
      </c>
      <c r="D19" s="49">
        <v>59</v>
      </c>
      <c r="E19" s="132" t="s">
        <v>66</v>
      </c>
      <c r="F19" s="131">
        <v>83</v>
      </c>
      <c r="G19" s="49">
        <v>92</v>
      </c>
      <c r="H19" s="49">
        <v>56</v>
      </c>
      <c r="I19" s="132" t="s">
        <v>66</v>
      </c>
      <c r="J19" s="131">
        <v>95</v>
      </c>
      <c r="K19" s="49">
        <v>96.3</v>
      </c>
      <c r="L19" s="49">
        <v>93.4</v>
      </c>
      <c r="M19" s="132" t="s">
        <v>66</v>
      </c>
      <c r="N19" s="131">
        <v>90</v>
      </c>
      <c r="O19" s="49">
        <v>91</v>
      </c>
      <c r="P19" s="49">
        <v>87</v>
      </c>
      <c r="Q19" s="132" t="s">
        <v>66</v>
      </c>
      <c r="R19" s="138">
        <f t="shared" si="1"/>
        <v>96.083387385879377</v>
      </c>
      <c r="S19" s="51">
        <v>95.630461922596751</v>
      </c>
      <c r="T19" s="122">
        <v>96.536312849162016</v>
      </c>
      <c r="U19" s="122" t="s">
        <v>66</v>
      </c>
      <c r="V19" s="132" t="s">
        <v>64</v>
      </c>
      <c r="W19" s="138">
        <f t="shared" si="2"/>
        <v>95.855567495768383</v>
      </c>
      <c r="X19" s="51">
        <v>96.849474912485405</v>
      </c>
      <c r="Y19" s="122">
        <v>94.861660079051376</v>
      </c>
      <c r="Z19" s="122" t="s">
        <v>66</v>
      </c>
      <c r="AA19" s="132" t="s">
        <v>64</v>
      </c>
      <c r="AB19" s="138">
        <v>97.1</v>
      </c>
      <c r="AC19" s="51">
        <v>97.2</v>
      </c>
      <c r="AD19" s="122">
        <v>97</v>
      </c>
      <c r="AE19" s="122" t="s">
        <v>66</v>
      </c>
      <c r="AF19" s="132" t="s">
        <v>64</v>
      </c>
      <c r="AG19" s="68"/>
      <c r="AH19" s="68"/>
    </row>
    <row r="20" spans="1:34" x14ac:dyDescent="0.3">
      <c r="A20" s="128" t="s">
        <v>22</v>
      </c>
      <c r="B20" s="131">
        <v>95</v>
      </c>
      <c r="C20" s="49">
        <v>91</v>
      </c>
      <c r="D20" s="49">
        <v>98</v>
      </c>
      <c r="E20" s="132">
        <v>98</v>
      </c>
      <c r="F20" s="131">
        <v>89.1</v>
      </c>
      <c r="G20" s="49">
        <v>89.1</v>
      </c>
      <c r="H20" s="49">
        <v>88.3</v>
      </c>
      <c r="I20" s="132" t="s">
        <v>66</v>
      </c>
      <c r="J20" s="131">
        <v>90</v>
      </c>
      <c r="K20" s="49">
        <v>89.2</v>
      </c>
      <c r="L20" s="49">
        <v>93.7</v>
      </c>
      <c r="M20" s="132" t="s">
        <v>66</v>
      </c>
      <c r="N20" s="131">
        <v>81</v>
      </c>
      <c r="O20" s="49">
        <v>80</v>
      </c>
      <c r="P20" s="49">
        <v>82</v>
      </c>
      <c r="Q20" s="132" t="s">
        <v>66</v>
      </c>
      <c r="R20" s="138">
        <f t="shared" si="1"/>
        <v>91.435603285282923</v>
      </c>
      <c r="S20" s="51">
        <v>91.196744456440499</v>
      </c>
      <c r="T20" s="122">
        <v>91.674462114125362</v>
      </c>
      <c r="U20" s="122" t="s">
        <v>66</v>
      </c>
      <c r="V20" s="132" t="s">
        <v>64</v>
      </c>
      <c r="W20" s="138">
        <f t="shared" si="2"/>
        <v>91.687498582614623</v>
      </c>
      <c r="X20" s="51">
        <v>92.421017252968852</v>
      </c>
      <c r="Y20" s="122">
        <v>86.079828087070723</v>
      </c>
      <c r="Z20" s="122">
        <v>96.561650407804251</v>
      </c>
      <c r="AA20" s="132" t="s">
        <v>64</v>
      </c>
      <c r="AB20" s="138">
        <v>92.5</v>
      </c>
      <c r="AC20" s="51">
        <v>93.6</v>
      </c>
      <c r="AD20" s="122">
        <v>89.5</v>
      </c>
      <c r="AE20" s="122">
        <v>96.8</v>
      </c>
      <c r="AF20" s="132" t="s">
        <v>64</v>
      </c>
      <c r="AG20" s="68"/>
      <c r="AH20" s="68"/>
    </row>
    <row r="21" spans="1:34" x14ac:dyDescent="0.3">
      <c r="A21" s="128" t="s">
        <v>23</v>
      </c>
      <c r="B21" s="131">
        <v>77</v>
      </c>
      <c r="C21" s="49">
        <v>98</v>
      </c>
      <c r="D21" s="49">
        <v>58</v>
      </c>
      <c r="E21" s="132" t="s">
        <v>66</v>
      </c>
      <c r="F21" s="131">
        <v>83.5</v>
      </c>
      <c r="G21" s="49">
        <v>87</v>
      </c>
      <c r="H21" s="49">
        <v>80</v>
      </c>
      <c r="I21" s="132" t="s">
        <v>66</v>
      </c>
      <c r="J21" s="131">
        <v>90</v>
      </c>
      <c r="K21" s="49">
        <v>90.1</v>
      </c>
      <c r="L21" s="49">
        <v>91.2</v>
      </c>
      <c r="M21" s="132" t="s">
        <v>66</v>
      </c>
      <c r="N21" s="131">
        <v>91</v>
      </c>
      <c r="O21" s="49">
        <v>92</v>
      </c>
      <c r="P21" s="49">
        <v>88</v>
      </c>
      <c r="Q21" s="132" t="s">
        <v>66</v>
      </c>
      <c r="R21" s="138">
        <f t="shared" si="1"/>
        <v>95.60344202098338</v>
      </c>
      <c r="S21" s="51">
        <v>97.24933451641526</v>
      </c>
      <c r="T21" s="122">
        <v>94.241842610364685</v>
      </c>
      <c r="U21" s="122">
        <v>95.319148936170222</v>
      </c>
      <c r="V21" s="132" t="s">
        <v>64</v>
      </c>
      <c r="W21" s="138">
        <f t="shared" si="2"/>
        <v>95.832950160843325</v>
      </c>
      <c r="X21" s="51">
        <v>95.845697329376861</v>
      </c>
      <c r="Y21" s="122">
        <v>92.666666666666657</v>
      </c>
      <c r="Z21" s="133">
        <v>98.986486486486484</v>
      </c>
      <c r="AA21" s="132" t="s">
        <v>64</v>
      </c>
      <c r="AB21" s="138">
        <v>96.7</v>
      </c>
      <c r="AC21" s="51">
        <v>97.2</v>
      </c>
      <c r="AD21" s="122">
        <v>96</v>
      </c>
      <c r="AE21" s="133">
        <v>98.7</v>
      </c>
      <c r="AF21" s="132" t="s">
        <v>64</v>
      </c>
      <c r="AG21" s="68"/>
      <c r="AH21" s="68"/>
    </row>
    <row r="22" spans="1:34" x14ac:dyDescent="0.3">
      <c r="A22" s="128" t="s">
        <v>24</v>
      </c>
      <c r="B22" s="131">
        <v>89</v>
      </c>
      <c r="C22" s="49">
        <v>92</v>
      </c>
      <c r="D22" s="49">
        <v>87</v>
      </c>
      <c r="E22" s="132">
        <v>95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93</v>
      </c>
      <c r="O22" s="49">
        <v>94</v>
      </c>
      <c r="P22" s="49">
        <v>89</v>
      </c>
      <c r="Q22" s="132" t="s">
        <v>66</v>
      </c>
      <c r="R22" s="138">
        <f t="shared" si="1"/>
        <v>96.812106803237498</v>
      </c>
      <c r="S22" s="51">
        <v>96.378830083565461</v>
      </c>
      <c r="T22" s="122">
        <v>97.761194029850756</v>
      </c>
      <c r="U22" s="122">
        <v>96.296296296296291</v>
      </c>
      <c r="V22" s="132" t="s">
        <v>64</v>
      </c>
      <c r="W22" s="138">
        <f t="shared" si="2"/>
        <v>95.782344876612171</v>
      </c>
      <c r="X22" s="51">
        <v>95.058139534883722</v>
      </c>
      <c r="Y22" s="122">
        <v>96.506550218340621</v>
      </c>
      <c r="Z22" s="122" t="s">
        <v>66</v>
      </c>
      <c r="AA22" s="132" t="s">
        <v>64</v>
      </c>
      <c r="AB22" s="138">
        <v>96</v>
      </c>
      <c r="AC22" s="51">
        <v>97</v>
      </c>
      <c r="AD22" s="122">
        <v>94</v>
      </c>
      <c r="AE22" s="122">
        <v>98.6</v>
      </c>
      <c r="AF22" s="132" t="s">
        <v>64</v>
      </c>
      <c r="AG22" s="68"/>
      <c r="AH22" s="68"/>
    </row>
    <row r="23" spans="1:34" x14ac:dyDescent="0.3">
      <c r="A23" s="128" t="s">
        <v>25</v>
      </c>
      <c r="B23" s="131">
        <v>100</v>
      </c>
      <c r="C23" s="49" t="s">
        <v>66</v>
      </c>
      <c r="D23" s="49">
        <v>100</v>
      </c>
      <c r="E23" s="132" t="s">
        <v>66</v>
      </c>
      <c r="F23" s="131">
        <v>91.5</v>
      </c>
      <c r="G23" s="49">
        <v>90</v>
      </c>
      <c r="H23" s="49">
        <v>96</v>
      </c>
      <c r="I23" s="132" t="s">
        <v>66</v>
      </c>
      <c r="J23" s="131">
        <v>91</v>
      </c>
      <c r="K23" s="49">
        <v>90.5</v>
      </c>
      <c r="L23" s="49">
        <v>91.1</v>
      </c>
      <c r="M23" s="132" t="s">
        <v>66</v>
      </c>
      <c r="N23" s="131">
        <v>92</v>
      </c>
      <c r="O23" s="49">
        <v>92</v>
      </c>
      <c r="P23" s="49">
        <v>93</v>
      </c>
      <c r="Q23" s="132" t="s">
        <v>66</v>
      </c>
      <c r="R23" s="138">
        <f t="shared" si="1"/>
        <v>93.848992897892657</v>
      </c>
      <c r="S23" s="51">
        <v>94.38095238095238</v>
      </c>
      <c r="T23" s="122">
        <v>93.317033414832935</v>
      </c>
      <c r="U23" s="122" t="s">
        <v>66</v>
      </c>
      <c r="V23" s="132" t="s">
        <v>64</v>
      </c>
      <c r="W23" s="138">
        <f t="shared" si="2"/>
        <v>94.676895398778342</v>
      </c>
      <c r="X23" s="51">
        <v>95.311091073038781</v>
      </c>
      <c r="Y23" s="133">
        <v>94.042699724517902</v>
      </c>
      <c r="Z23" s="122" t="s">
        <v>66</v>
      </c>
      <c r="AA23" s="132" t="s">
        <v>64</v>
      </c>
      <c r="AB23" s="138">
        <v>95.1</v>
      </c>
      <c r="AC23" s="51">
        <v>95.3</v>
      </c>
      <c r="AD23" s="133">
        <v>94.7</v>
      </c>
      <c r="AE23" s="122">
        <v>96.1</v>
      </c>
      <c r="AF23" s="132" t="s">
        <v>64</v>
      </c>
      <c r="AG23" s="68"/>
      <c r="AH23" s="68"/>
    </row>
    <row r="24" spans="1:34" x14ac:dyDescent="0.3">
      <c r="A24" s="128" t="s">
        <v>26</v>
      </c>
      <c r="B24" s="131">
        <v>77</v>
      </c>
      <c r="C24" s="49">
        <v>98</v>
      </c>
      <c r="D24" s="49">
        <v>54</v>
      </c>
      <c r="E24" s="132">
        <v>88</v>
      </c>
      <c r="F24" s="131">
        <v>96</v>
      </c>
      <c r="G24" s="49" t="s">
        <v>66</v>
      </c>
      <c r="H24" s="49">
        <v>96</v>
      </c>
      <c r="I24" s="132" t="s">
        <v>66</v>
      </c>
      <c r="J24" s="131">
        <v>94</v>
      </c>
      <c r="K24" s="49">
        <v>93.7</v>
      </c>
      <c r="L24" s="49">
        <v>95.7</v>
      </c>
      <c r="M24" s="132" t="s">
        <v>66</v>
      </c>
      <c r="N24" s="131">
        <v>94</v>
      </c>
      <c r="O24" s="49">
        <v>95</v>
      </c>
      <c r="P24" s="49">
        <v>90</v>
      </c>
      <c r="Q24" s="132">
        <v>96</v>
      </c>
      <c r="R24" s="138">
        <f t="shared" si="1"/>
        <v>93.864163412391406</v>
      </c>
      <c r="S24" s="51">
        <v>93.965961835997931</v>
      </c>
      <c r="T24" s="122">
        <v>89.890109890109898</v>
      </c>
      <c r="U24" s="122">
        <v>97.736418511066404</v>
      </c>
      <c r="V24" s="132" t="s">
        <v>64</v>
      </c>
      <c r="W24" s="138">
        <f t="shared" si="2"/>
        <v>95.041628419827035</v>
      </c>
      <c r="X24" s="51">
        <v>94.61179465422147</v>
      </c>
      <c r="Y24" s="122">
        <v>92.746767581204665</v>
      </c>
      <c r="Z24" s="122">
        <v>97.766323024054984</v>
      </c>
      <c r="AA24" s="132" t="s">
        <v>64</v>
      </c>
      <c r="AB24" s="138">
        <v>95.5</v>
      </c>
      <c r="AC24" s="51">
        <v>95.9</v>
      </c>
      <c r="AD24" s="122">
        <v>94.2</v>
      </c>
      <c r="AE24" s="122">
        <v>97.6</v>
      </c>
      <c r="AF24" s="132" t="s">
        <v>64</v>
      </c>
      <c r="AG24" s="68"/>
      <c r="AH24" s="68"/>
    </row>
    <row r="25" spans="1:34" x14ac:dyDescent="0.3">
      <c r="A25" s="128" t="s">
        <v>27</v>
      </c>
      <c r="B25" s="131">
        <v>79</v>
      </c>
      <c r="C25" s="49">
        <v>87</v>
      </c>
      <c r="D25" s="49">
        <v>72</v>
      </c>
      <c r="E25" s="132" t="s">
        <v>66</v>
      </c>
      <c r="F25" s="131">
        <v>92.8</v>
      </c>
      <c r="G25" s="49">
        <v>92.8</v>
      </c>
      <c r="H25" s="49">
        <v>93</v>
      </c>
      <c r="I25" s="132" t="s">
        <v>66</v>
      </c>
      <c r="J25" s="131">
        <v>92</v>
      </c>
      <c r="K25" s="49">
        <v>91.4</v>
      </c>
      <c r="L25" s="49">
        <v>95.8</v>
      </c>
      <c r="M25" s="132" t="s">
        <v>66</v>
      </c>
      <c r="N25" s="131">
        <v>94</v>
      </c>
      <c r="O25" s="49">
        <v>94</v>
      </c>
      <c r="P25" s="49">
        <v>94</v>
      </c>
      <c r="Q25" s="132" t="s">
        <v>66</v>
      </c>
      <c r="R25" s="138">
        <f t="shared" si="1"/>
        <v>94.813302996456997</v>
      </c>
      <c r="S25" s="51">
        <v>95.801697186243857</v>
      </c>
      <c r="T25" s="122">
        <v>93.824908806670138</v>
      </c>
      <c r="U25" s="122" t="s">
        <v>66</v>
      </c>
      <c r="V25" s="132" t="s">
        <v>64</v>
      </c>
      <c r="W25" s="138">
        <f t="shared" si="2"/>
        <v>95.315546795700172</v>
      </c>
      <c r="X25" s="51">
        <v>95.059469350411703</v>
      </c>
      <c r="Y25" s="122">
        <v>92.482915717539854</v>
      </c>
      <c r="Z25" s="122">
        <v>98.40425531914893</v>
      </c>
      <c r="AA25" s="132" t="s">
        <v>64</v>
      </c>
      <c r="AB25" s="138">
        <v>95.7</v>
      </c>
      <c r="AC25" s="51">
        <v>96.8</v>
      </c>
      <c r="AD25" s="122">
        <v>93.5</v>
      </c>
      <c r="AE25" s="122">
        <v>98.8</v>
      </c>
      <c r="AF25" s="132" t="s">
        <v>64</v>
      </c>
      <c r="AG25" s="68"/>
      <c r="AH25" s="68"/>
    </row>
    <row r="26" spans="1:34" x14ac:dyDescent="0.3">
      <c r="A26" s="128" t="s">
        <v>28</v>
      </c>
      <c r="B26" s="131">
        <v>94</v>
      </c>
      <c r="C26" s="49" t="s">
        <v>66</v>
      </c>
      <c r="D26" s="49" t="s">
        <v>66</v>
      </c>
      <c r="E26" s="132">
        <v>94</v>
      </c>
      <c r="F26" s="131">
        <v>84.4</v>
      </c>
      <c r="G26" s="49">
        <v>83</v>
      </c>
      <c r="H26" s="49">
        <v>83</v>
      </c>
      <c r="I26" s="132">
        <v>93</v>
      </c>
      <c r="J26" s="131">
        <v>91</v>
      </c>
      <c r="K26" s="49">
        <v>89.7</v>
      </c>
      <c r="L26" s="49">
        <v>92.1</v>
      </c>
      <c r="M26" s="132">
        <v>93.8</v>
      </c>
      <c r="N26" s="131">
        <v>89</v>
      </c>
      <c r="O26" s="49">
        <v>87</v>
      </c>
      <c r="P26" s="49">
        <v>91</v>
      </c>
      <c r="Q26" s="132">
        <v>97</v>
      </c>
      <c r="R26" s="138">
        <f t="shared" si="1"/>
        <v>94.13695636608584</v>
      </c>
      <c r="S26" s="51">
        <v>92.52767527675276</v>
      </c>
      <c r="T26" s="122">
        <v>91.424619640387277</v>
      </c>
      <c r="U26" s="122">
        <v>98.458574181117527</v>
      </c>
      <c r="V26" s="132" t="s">
        <v>64</v>
      </c>
      <c r="W26" s="138">
        <f t="shared" si="2"/>
        <v>93.792745602480522</v>
      </c>
      <c r="X26" s="51">
        <v>91.906976744186039</v>
      </c>
      <c r="Y26" s="122">
        <v>91.143151390319261</v>
      </c>
      <c r="Z26" s="122">
        <v>98.328108672936253</v>
      </c>
      <c r="AA26" s="132" t="s">
        <v>64</v>
      </c>
      <c r="AB26" s="138">
        <v>96.2</v>
      </c>
      <c r="AC26" s="51">
        <v>95.3</v>
      </c>
      <c r="AD26" s="122">
        <v>96.5</v>
      </c>
      <c r="AE26" s="122">
        <v>99</v>
      </c>
      <c r="AF26" s="132" t="s">
        <v>64</v>
      </c>
      <c r="AG26" s="68"/>
      <c r="AH26" s="68"/>
    </row>
    <row r="27" spans="1:34" x14ac:dyDescent="0.3">
      <c r="A27" s="128" t="s">
        <v>168</v>
      </c>
      <c r="B27" s="131">
        <v>61</v>
      </c>
      <c r="C27" s="49">
        <v>60</v>
      </c>
      <c r="D27" s="49">
        <v>62</v>
      </c>
      <c r="E27" s="132">
        <v>61</v>
      </c>
      <c r="F27" s="131">
        <v>99</v>
      </c>
      <c r="G27" s="49">
        <v>98</v>
      </c>
      <c r="H27" s="49">
        <v>100</v>
      </c>
      <c r="I27" s="132" t="s">
        <v>66</v>
      </c>
      <c r="J27" s="131">
        <v>95.7</v>
      </c>
      <c r="K27" s="49">
        <v>95.7</v>
      </c>
      <c r="L27" s="49" t="s">
        <v>66</v>
      </c>
      <c r="M27" s="132" t="s">
        <v>66</v>
      </c>
      <c r="N27" s="131">
        <v>96</v>
      </c>
      <c r="O27" s="49">
        <v>96</v>
      </c>
      <c r="P27" s="49" t="s">
        <v>66</v>
      </c>
      <c r="Q27" s="132" t="s">
        <v>66</v>
      </c>
      <c r="R27" s="138">
        <f t="shared" si="1"/>
        <v>96.000698263070603</v>
      </c>
      <c r="S27" s="51">
        <v>94.925373134328368</v>
      </c>
      <c r="T27" s="122">
        <v>97.076023391812853</v>
      </c>
      <c r="U27" s="122" t="s">
        <v>66</v>
      </c>
      <c r="V27" s="132" t="s">
        <v>64</v>
      </c>
      <c r="W27" s="138">
        <f t="shared" si="2"/>
        <v>96.798828589336267</v>
      </c>
      <c r="X27" s="141">
        <v>95</v>
      </c>
      <c r="Y27" s="122">
        <v>95.911949685534594</v>
      </c>
      <c r="Z27" s="122">
        <v>99.484536082474222</v>
      </c>
      <c r="AA27" s="132" t="s">
        <v>64</v>
      </c>
      <c r="AB27" s="138">
        <v>96.3</v>
      </c>
      <c r="AC27" s="122">
        <v>97.4</v>
      </c>
      <c r="AD27" s="122">
        <v>94.6</v>
      </c>
      <c r="AE27" s="122">
        <v>98.8</v>
      </c>
      <c r="AF27" s="132" t="s">
        <v>64</v>
      </c>
      <c r="AG27" s="68"/>
      <c r="AH27" s="68"/>
    </row>
    <row r="28" spans="1:34" x14ac:dyDescent="0.3">
      <c r="A28" s="128" t="s">
        <v>169</v>
      </c>
      <c r="B28" s="131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94</v>
      </c>
      <c r="O28" s="49">
        <v>95</v>
      </c>
      <c r="P28" s="49">
        <v>94</v>
      </c>
      <c r="Q28" s="132" t="s">
        <v>66</v>
      </c>
      <c r="R28" s="138">
        <f t="shared" si="1"/>
        <v>94.201841373508856</v>
      </c>
      <c r="S28" s="51">
        <v>92.603129445234714</v>
      </c>
      <c r="T28" s="122">
        <v>91.722296395193595</v>
      </c>
      <c r="U28" s="122">
        <v>98.280098280098287</v>
      </c>
      <c r="V28" s="132" t="s">
        <v>64</v>
      </c>
      <c r="W28" s="138">
        <f t="shared" si="2"/>
        <v>93.902589645036684</v>
      </c>
      <c r="X28" s="51">
        <v>90.651906519065193</v>
      </c>
      <c r="Y28" s="122">
        <v>91.309669522643816</v>
      </c>
      <c r="Z28" s="122">
        <v>99.746192893401016</v>
      </c>
      <c r="AA28" s="132" t="s">
        <v>64</v>
      </c>
      <c r="AB28" s="138">
        <v>92.5</v>
      </c>
      <c r="AC28" s="51">
        <v>91.9</v>
      </c>
      <c r="AD28" s="122">
        <v>92.6</v>
      </c>
      <c r="AE28" s="122">
        <v>98</v>
      </c>
      <c r="AF28" s="132" t="s">
        <v>64</v>
      </c>
      <c r="AG28" s="68"/>
      <c r="AH28" s="68"/>
    </row>
    <row r="29" spans="1:34" x14ac:dyDescent="0.3">
      <c r="A29" s="128" t="s">
        <v>31</v>
      </c>
      <c r="B29" s="131">
        <v>57</v>
      </c>
      <c r="C29" s="49" t="s">
        <v>66</v>
      </c>
      <c r="D29" s="49">
        <v>57</v>
      </c>
      <c r="E29" s="132" t="s">
        <v>64</v>
      </c>
      <c r="F29" s="131">
        <v>92.7</v>
      </c>
      <c r="G29" s="49">
        <v>89</v>
      </c>
      <c r="H29" s="49">
        <v>94.5</v>
      </c>
      <c r="I29" s="132" t="s">
        <v>66</v>
      </c>
      <c r="J29" s="131">
        <v>91.4</v>
      </c>
      <c r="K29" s="49" t="s">
        <v>66</v>
      </c>
      <c r="L29" s="49">
        <v>91.4</v>
      </c>
      <c r="M29" s="132" t="s">
        <v>64</v>
      </c>
      <c r="N29" s="131">
        <v>91</v>
      </c>
      <c r="O29" s="49">
        <v>86</v>
      </c>
      <c r="P29" s="49">
        <v>93</v>
      </c>
      <c r="Q29" s="132" t="s">
        <v>64</v>
      </c>
      <c r="R29" s="138">
        <f t="shared" si="1"/>
        <v>91.986306036244713</v>
      </c>
      <c r="S29" s="51">
        <v>92.073170731707322</v>
      </c>
      <c r="T29" s="122">
        <v>91.899441340782118</v>
      </c>
      <c r="U29" s="122" t="s">
        <v>64</v>
      </c>
      <c r="V29" s="132" t="s">
        <v>64</v>
      </c>
      <c r="W29" s="138">
        <f t="shared" si="2"/>
        <v>94.752808988764045</v>
      </c>
      <c r="X29" s="51">
        <v>95.50561797752809</v>
      </c>
      <c r="Y29" s="133">
        <v>94</v>
      </c>
      <c r="Z29" s="49" t="s">
        <v>64</v>
      </c>
      <c r="AA29" s="132" t="s">
        <v>64</v>
      </c>
      <c r="AB29" s="138">
        <v>94.5</v>
      </c>
      <c r="AC29" s="51">
        <v>94.5</v>
      </c>
      <c r="AD29" s="51">
        <v>94.4</v>
      </c>
      <c r="AE29" s="49" t="s">
        <v>64</v>
      </c>
      <c r="AF29" s="132" t="s">
        <v>64</v>
      </c>
      <c r="AG29" s="68"/>
      <c r="AH29" s="68"/>
    </row>
    <row r="30" spans="1:34" x14ac:dyDescent="0.3">
      <c r="A30" s="128" t="s">
        <v>170</v>
      </c>
      <c r="B30" s="131">
        <v>78</v>
      </c>
      <c r="C30" s="49">
        <v>81</v>
      </c>
      <c r="D30" s="49">
        <v>76</v>
      </c>
      <c r="E30" s="132" t="s">
        <v>66</v>
      </c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84</v>
      </c>
      <c r="K30" s="49">
        <v>84.7</v>
      </c>
      <c r="L30" s="49">
        <v>83.3</v>
      </c>
      <c r="M30" s="132" t="s">
        <v>66</v>
      </c>
      <c r="N30" s="131">
        <v>90</v>
      </c>
      <c r="O30" s="49">
        <v>93</v>
      </c>
      <c r="P30" s="49">
        <v>89</v>
      </c>
      <c r="Q30" s="132" t="s">
        <v>66</v>
      </c>
      <c r="R30" s="138">
        <f t="shared" si="1"/>
        <v>90.501792114695348</v>
      </c>
      <c r="S30" s="51">
        <v>95.533498759305218</v>
      </c>
      <c r="T30" s="122">
        <v>85.470085470085465</v>
      </c>
      <c r="U30" s="122" t="s">
        <v>66</v>
      </c>
      <c r="V30" s="132" t="s">
        <v>64</v>
      </c>
      <c r="W30" s="138">
        <f t="shared" si="2"/>
        <v>96.399456521739125</v>
      </c>
      <c r="X30" s="51">
        <v>92.798913043478265</v>
      </c>
      <c r="Y30" s="133">
        <v>100</v>
      </c>
      <c r="Z30" s="122" t="s">
        <v>66</v>
      </c>
      <c r="AA30" s="132" t="s">
        <v>64</v>
      </c>
      <c r="AB30" s="138">
        <v>92</v>
      </c>
      <c r="AC30" s="51">
        <v>91</v>
      </c>
      <c r="AD30" s="51">
        <v>95.8</v>
      </c>
      <c r="AE30" s="122" t="s">
        <v>66</v>
      </c>
      <c r="AF30" s="132" t="s">
        <v>64</v>
      </c>
      <c r="AG30" s="68"/>
      <c r="AH30" s="68"/>
    </row>
    <row r="31" spans="1:34" x14ac:dyDescent="0.3">
      <c r="A31" s="128" t="s">
        <v>33</v>
      </c>
      <c r="B31" s="131">
        <v>84</v>
      </c>
      <c r="C31" s="49">
        <v>69</v>
      </c>
      <c r="D31" s="49">
        <v>91</v>
      </c>
      <c r="E31" s="132">
        <v>86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93</v>
      </c>
      <c r="O31" s="49">
        <v>93</v>
      </c>
      <c r="P31" s="49">
        <v>93</v>
      </c>
      <c r="Q31" s="132">
        <v>97</v>
      </c>
      <c r="R31" s="138">
        <f t="shared" si="1"/>
        <v>95.208113909438737</v>
      </c>
      <c r="S31" s="51">
        <v>94.533029612756266</v>
      </c>
      <c r="T31" s="122">
        <v>95.36128456735058</v>
      </c>
      <c r="U31" s="122">
        <v>95.730027548209364</v>
      </c>
      <c r="V31" s="132" t="s">
        <v>64</v>
      </c>
      <c r="W31" s="138">
        <f t="shared" si="2"/>
        <v>96.166864795975485</v>
      </c>
      <c r="X31" s="51">
        <v>97.9816513761468</v>
      </c>
      <c r="Y31" s="122">
        <v>92.741165234001912</v>
      </c>
      <c r="Z31" s="122">
        <v>97.777777777777771</v>
      </c>
      <c r="AA31" s="132" t="s">
        <v>64</v>
      </c>
      <c r="AB31" s="138">
        <v>97.1</v>
      </c>
      <c r="AC31" s="51">
        <v>97.2</v>
      </c>
      <c r="AD31" s="51">
        <v>96.8</v>
      </c>
      <c r="AE31" s="51">
        <v>97.6</v>
      </c>
      <c r="AF31" s="132" t="s">
        <v>64</v>
      </c>
      <c r="AG31" s="68"/>
      <c r="AH31" s="68"/>
    </row>
    <row r="32" spans="1:34" x14ac:dyDescent="0.3">
      <c r="A32" s="128" t="s">
        <v>34</v>
      </c>
      <c r="B32" s="131">
        <v>76</v>
      </c>
      <c r="C32" s="49">
        <v>61</v>
      </c>
      <c r="D32" s="49">
        <v>86</v>
      </c>
      <c r="E32" s="132">
        <v>51</v>
      </c>
      <c r="F32" s="131">
        <v>87.9</v>
      </c>
      <c r="G32" s="49">
        <v>97.5</v>
      </c>
      <c r="H32" s="49">
        <v>86.2</v>
      </c>
      <c r="I32" s="132">
        <v>74</v>
      </c>
      <c r="J32" s="131">
        <v>91</v>
      </c>
      <c r="K32" s="49">
        <v>90.6</v>
      </c>
      <c r="L32" s="49">
        <v>90.5</v>
      </c>
      <c r="M32" s="132">
        <v>93</v>
      </c>
      <c r="N32" s="131">
        <v>86</v>
      </c>
      <c r="O32" s="49">
        <v>92</v>
      </c>
      <c r="P32" s="49">
        <v>84</v>
      </c>
      <c r="Q32" s="132">
        <v>88</v>
      </c>
      <c r="R32" s="138">
        <f t="shared" si="1"/>
        <v>90.910692036011724</v>
      </c>
      <c r="S32" s="51">
        <v>94.117647058823522</v>
      </c>
      <c r="T32" s="122">
        <v>83.229813664596278</v>
      </c>
      <c r="U32" s="122">
        <v>95.384615384615387</v>
      </c>
      <c r="V32" s="132" t="s">
        <v>64</v>
      </c>
      <c r="W32" s="138">
        <f t="shared" si="2"/>
        <v>91.034995470479359</v>
      </c>
      <c r="X32" s="51">
        <v>96.703296703296701</v>
      </c>
      <c r="Y32" s="122">
        <v>83.928571428571431</v>
      </c>
      <c r="Z32" s="122">
        <v>92.473118279569889</v>
      </c>
      <c r="AA32" s="132" t="s">
        <v>64</v>
      </c>
      <c r="AB32" s="138">
        <v>97.3</v>
      </c>
      <c r="AC32" s="51">
        <v>97</v>
      </c>
      <c r="AD32" s="51">
        <v>96.4</v>
      </c>
      <c r="AE32" s="51">
        <v>100</v>
      </c>
      <c r="AF32" s="132" t="s">
        <v>64</v>
      </c>
      <c r="AG32" s="68"/>
      <c r="AH32" s="68"/>
    </row>
    <row r="33" spans="1:34" x14ac:dyDescent="0.3">
      <c r="A33" s="128" t="s">
        <v>171</v>
      </c>
      <c r="B33" s="131">
        <v>63</v>
      </c>
      <c r="C33" s="49">
        <v>71</v>
      </c>
      <c r="D33" s="49">
        <v>57</v>
      </c>
      <c r="E33" s="132" t="s">
        <v>66</v>
      </c>
      <c r="F33" s="131">
        <v>89.6</v>
      </c>
      <c r="G33" s="49">
        <v>88</v>
      </c>
      <c r="H33" s="49">
        <v>94.7</v>
      </c>
      <c r="I33" s="132">
        <v>98</v>
      </c>
      <c r="J33" s="131">
        <v>99.1</v>
      </c>
      <c r="K33" s="49" t="s">
        <v>66</v>
      </c>
      <c r="L33" s="49">
        <v>99.1</v>
      </c>
      <c r="M33" s="132" t="s">
        <v>66</v>
      </c>
      <c r="N33" s="131">
        <v>94</v>
      </c>
      <c r="O33" s="49">
        <v>95</v>
      </c>
      <c r="P33" s="49">
        <v>91</v>
      </c>
      <c r="Q33" s="132">
        <v>99</v>
      </c>
      <c r="R33" s="138">
        <f t="shared" si="1"/>
        <v>92.606235017872848</v>
      </c>
      <c r="S33" s="51">
        <v>94.145199063231857</v>
      </c>
      <c r="T33" s="122">
        <v>84.433962264150935</v>
      </c>
      <c r="U33" s="122">
        <v>99.239543726235752</v>
      </c>
      <c r="V33" s="132" t="s">
        <v>64</v>
      </c>
      <c r="W33" s="138">
        <f t="shared" si="2"/>
        <v>93.792346681433443</v>
      </c>
      <c r="X33" s="51">
        <v>93.246753246753244</v>
      </c>
      <c r="Y33" s="122">
        <v>88.688946015424165</v>
      </c>
      <c r="Z33" s="122">
        <v>99.441340782122893</v>
      </c>
      <c r="AA33" s="132" t="s">
        <v>64</v>
      </c>
      <c r="AB33" s="138">
        <v>89.6</v>
      </c>
      <c r="AC33" s="51">
        <v>92.6</v>
      </c>
      <c r="AD33" s="51">
        <v>85.6</v>
      </c>
      <c r="AE33" s="51">
        <v>98</v>
      </c>
      <c r="AF33" s="132" t="s">
        <v>64</v>
      </c>
      <c r="AG33" s="68"/>
      <c r="AH33" s="68"/>
    </row>
    <row r="34" spans="1:34" x14ac:dyDescent="0.3">
      <c r="A34" s="128" t="s">
        <v>172</v>
      </c>
      <c r="B34" s="131">
        <v>69</v>
      </c>
      <c r="C34" s="49">
        <v>71</v>
      </c>
      <c r="D34" s="49">
        <v>31</v>
      </c>
      <c r="E34" s="132" t="s">
        <v>66</v>
      </c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88</v>
      </c>
      <c r="K34" s="49">
        <v>89</v>
      </c>
      <c r="L34" s="49">
        <v>86.7</v>
      </c>
      <c r="M34" s="132">
        <v>99.4</v>
      </c>
      <c r="N34" s="131">
        <v>88</v>
      </c>
      <c r="O34" s="49">
        <v>93</v>
      </c>
      <c r="P34" s="49">
        <v>84</v>
      </c>
      <c r="Q34" s="132">
        <v>98</v>
      </c>
      <c r="R34" s="138">
        <f t="shared" si="1"/>
        <v>93.833955003974765</v>
      </c>
      <c r="S34" s="51">
        <v>94.250871080139376</v>
      </c>
      <c r="T34" s="122">
        <v>88.022598870056498</v>
      </c>
      <c r="U34" s="122">
        <v>99.228395061728392</v>
      </c>
      <c r="V34" s="132" t="s">
        <v>64</v>
      </c>
      <c r="W34" s="138">
        <f t="shared" si="2"/>
        <v>95.037836943806909</v>
      </c>
      <c r="X34" s="51">
        <v>96.133567662565895</v>
      </c>
      <c r="Y34" s="122">
        <v>89.595959595959599</v>
      </c>
      <c r="Z34" s="122">
        <v>99.383983572895275</v>
      </c>
      <c r="AA34" s="132" t="s">
        <v>64</v>
      </c>
      <c r="AB34" s="138">
        <v>95.3</v>
      </c>
      <c r="AC34" s="51">
        <v>95.2</v>
      </c>
      <c r="AD34" s="51">
        <v>95</v>
      </c>
      <c r="AE34" s="51">
        <v>99.6</v>
      </c>
      <c r="AF34" s="132" t="s">
        <v>64</v>
      </c>
      <c r="AG34" s="68"/>
      <c r="AH34" s="68"/>
    </row>
    <row r="35" spans="1:34" x14ac:dyDescent="0.3">
      <c r="A35" s="128" t="s">
        <v>37</v>
      </c>
      <c r="B35" s="131">
        <v>84</v>
      </c>
      <c r="C35" s="49">
        <v>90</v>
      </c>
      <c r="D35" s="49">
        <v>79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95</v>
      </c>
      <c r="O35" s="49">
        <v>95</v>
      </c>
      <c r="P35" s="49">
        <v>95</v>
      </c>
      <c r="Q35" s="132" t="s">
        <v>66</v>
      </c>
      <c r="R35" s="138">
        <f t="shared" si="1"/>
        <v>95.965016895249448</v>
      </c>
      <c r="S35" s="51">
        <v>96.581196581196579</v>
      </c>
      <c r="T35" s="122">
        <v>95.348837209302332</v>
      </c>
      <c r="U35" s="122" t="s">
        <v>66</v>
      </c>
      <c r="V35" s="132" t="s">
        <v>64</v>
      </c>
      <c r="W35" s="138">
        <f t="shared" si="2"/>
        <v>95.425419291573121</v>
      </c>
      <c r="X35" s="51">
        <v>96.528447444551588</v>
      </c>
      <c r="Y35" s="122">
        <v>95.332452664024657</v>
      </c>
      <c r="Z35" s="122">
        <v>94.415357766143103</v>
      </c>
      <c r="AA35" s="132" t="s">
        <v>64</v>
      </c>
      <c r="AB35" s="138">
        <v>95.8</v>
      </c>
      <c r="AC35" s="51">
        <v>97</v>
      </c>
      <c r="AD35" s="51">
        <v>94.4</v>
      </c>
      <c r="AE35" s="51">
        <v>96.1</v>
      </c>
      <c r="AF35" s="132" t="s">
        <v>64</v>
      </c>
      <c r="AG35" s="68"/>
      <c r="AH35" s="68"/>
    </row>
    <row r="36" spans="1:34" x14ac:dyDescent="0.3">
      <c r="A36" s="128" t="s">
        <v>38</v>
      </c>
      <c r="B36" s="131" t="s">
        <v>66</v>
      </c>
      <c r="C36" s="49" t="s">
        <v>66</v>
      </c>
      <c r="D36" s="49" t="s">
        <v>66</v>
      </c>
      <c r="E36" s="132" t="s">
        <v>66</v>
      </c>
      <c r="F36" s="131">
        <v>82.3</v>
      </c>
      <c r="G36" s="49">
        <v>100</v>
      </c>
      <c r="H36" s="49">
        <v>65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79</v>
      </c>
      <c r="O36" s="49">
        <v>70</v>
      </c>
      <c r="P36" s="49">
        <v>84</v>
      </c>
      <c r="Q36" s="132">
        <v>89</v>
      </c>
      <c r="R36" s="138">
        <f t="shared" si="1"/>
        <v>65.049019607843135</v>
      </c>
      <c r="S36" s="51">
        <v>71.764705882352942</v>
      </c>
      <c r="T36" s="122">
        <v>58.333333333333336</v>
      </c>
      <c r="U36" s="122" t="s">
        <v>66</v>
      </c>
      <c r="V36" s="132" t="s">
        <v>64</v>
      </c>
      <c r="W36" s="138">
        <f t="shared" si="2"/>
        <v>82.553191489361694</v>
      </c>
      <c r="X36" s="51">
        <v>85.106382978723403</v>
      </c>
      <c r="Y36" s="133">
        <v>80</v>
      </c>
      <c r="Z36" s="122" t="s">
        <v>66</v>
      </c>
      <c r="AA36" s="132" t="s">
        <v>64</v>
      </c>
      <c r="AB36" s="138">
        <v>92.6</v>
      </c>
      <c r="AC36" s="51">
        <v>95.8</v>
      </c>
      <c r="AD36" s="51">
        <v>88.2</v>
      </c>
      <c r="AE36" s="51">
        <v>94.9</v>
      </c>
      <c r="AF36" s="132" t="s">
        <v>64</v>
      </c>
      <c r="AG36" s="68"/>
      <c r="AH36" s="68"/>
    </row>
    <row r="37" spans="1:34" x14ac:dyDescent="0.3">
      <c r="A37" s="128" t="s">
        <v>173</v>
      </c>
      <c r="B37" s="131">
        <v>65</v>
      </c>
      <c r="C37" s="49">
        <v>61</v>
      </c>
      <c r="D37" s="49">
        <v>65</v>
      </c>
      <c r="E37" s="132" t="s">
        <v>66</v>
      </c>
      <c r="F37" s="131">
        <v>85.8</v>
      </c>
      <c r="G37" s="49">
        <v>86.4</v>
      </c>
      <c r="H37" s="49">
        <v>84.9</v>
      </c>
      <c r="I37" s="132">
        <v>94</v>
      </c>
      <c r="J37" s="131">
        <v>88</v>
      </c>
      <c r="K37" s="49">
        <v>87.8</v>
      </c>
      <c r="L37" s="49">
        <v>87</v>
      </c>
      <c r="M37" s="132">
        <v>97.4</v>
      </c>
      <c r="N37" s="131">
        <v>91</v>
      </c>
      <c r="O37" s="49">
        <v>92</v>
      </c>
      <c r="P37" s="49">
        <v>89</v>
      </c>
      <c r="Q37" s="132">
        <v>97</v>
      </c>
      <c r="R37" s="138">
        <f t="shared" si="1"/>
        <v>89.930359339671554</v>
      </c>
      <c r="S37" s="51">
        <v>91.173184357541899</v>
      </c>
      <c r="T37" s="122">
        <v>88.687534321801209</v>
      </c>
      <c r="U37" s="122" t="s">
        <v>66</v>
      </c>
      <c r="V37" s="132" t="s">
        <v>64</v>
      </c>
      <c r="W37" s="138">
        <f t="shared" si="2"/>
        <v>88.602468643354158</v>
      </c>
      <c r="X37" s="51">
        <v>91.425120772946855</v>
      </c>
      <c r="Y37" s="122">
        <v>85.77981651376146</v>
      </c>
      <c r="Z37" s="122" t="s">
        <v>66</v>
      </c>
      <c r="AA37" s="132" t="s">
        <v>64</v>
      </c>
      <c r="AB37" s="138">
        <v>94.9</v>
      </c>
      <c r="AC37" s="51">
        <v>95</v>
      </c>
      <c r="AD37" s="51">
        <v>94.4</v>
      </c>
      <c r="AE37" s="51">
        <v>98.8</v>
      </c>
      <c r="AF37" s="132" t="s">
        <v>64</v>
      </c>
      <c r="AG37" s="68"/>
      <c r="AH37" s="68"/>
    </row>
    <row r="38" spans="1:34" x14ac:dyDescent="0.3">
      <c r="A38" s="128" t="s">
        <v>40</v>
      </c>
      <c r="B38" s="131">
        <v>83</v>
      </c>
      <c r="C38" s="49">
        <v>89</v>
      </c>
      <c r="D38" s="49">
        <v>79</v>
      </c>
      <c r="E38" s="132">
        <v>98</v>
      </c>
      <c r="F38" s="131">
        <v>94</v>
      </c>
      <c r="G38" s="49">
        <v>93.6</v>
      </c>
      <c r="H38" s="49">
        <v>94.5</v>
      </c>
      <c r="I38" s="132" t="s">
        <v>66</v>
      </c>
      <c r="J38" s="131">
        <v>93</v>
      </c>
      <c r="K38" s="49">
        <v>93.2</v>
      </c>
      <c r="L38" s="49">
        <v>93.9</v>
      </c>
      <c r="M38" s="132">
        <v>85</v>
      </c>
      <c r="N38" s="131">
        <v>93</v>
      </c>
      <c r="O38" s="49">
        <v>94</v>
      </c>
      <c r="P38" s="49">
        <v>93</v>
      </c>
      <c r="Q38" s="132">
        <v>100</v>
      </c>
      <c r="R38" s="138">
        <f t="shared" si="1"/>
        <v>93.849012749689763</v>
      </c>
      <c r="S38" s="51">
        <v>95.359848484848484</v>
      </c>
      <c r="T38" s="122">
        <v>92.338177014531041</v>
      </c>
      <c r="U38" s="122" t="s">
        <v>66</v>
      </c>
      <c r="V38" s="132" t="s">
        <v>64</v>
      </c>
      <c r="W38" s="138">
        <f t="shared" si="2"/>
        <v>97.165098844377567</v>
      </c>
      <c r="X38" s="51">
        <v>97.355769230769226</v>
      </c>
      <c r="Y38" s="122">
        <v>94.539527302363496</v>
      </c>
      <c r="Z38" s="122">
        <v>99.6</v>
      </c>
      <c r="AA38" s="132" t="s">
        <v>64</v>
      </c>
      <c r="AB38" s="138">
        <v>98.6</v>
      </c>
      <c r="AC38" s="51">
        <v>98.6</v>
      </c>
      <c r="AD38" s="51">
        <v>98.6</v>
      </c>
      <c r="AE38" s="51">
        <v>99</v>
      </c>
      <c r="AF38" s="132" t="s">
        <v>64</v>
      </c>
      <c r="AG38" s="68"/>
      <c r="AH38" s="68"/>
    </row>
    <row r="39" spans="1:34" x14ac:dyDescent="0.3">
      <c r="A39" s="128" t="s">
        <v>174</v>
      </c>
      <c r="B39" s="131">
        <v>75</v>
      </c>
      <c r="C39" s="49">
        <v>65</v>
      </c>
      <c r="D39" s="49">
        <v>78</v>
      </c>
      <c r="E39" s="132">
        <v>74</v>
      </c>
      <c r="F39" s="131">
        <v>83.3</v>
      </c>
      <c r="G39" s="49" t="s">
        <v>66</v>
      </c>
      <c r="H39" s="49">
        <v>83.3</v>
      </c>
      <c r="I39" s="132" t="s">
        <v>66</v>
      </c>
      <c r="J39" s="131">
        <v>93</v>
      </c>
      <c r="K39" s="49">
        <v>94.7</v>
      </c>
      <c r="L39" s="49">
        <v>91.1</v>
      </c>
      <c r="M39" s="132" t="s">
        <v>66</v>
      </c>
      <c r="N39" s="131">
        <v>84</v>
      </c>
      <c r="O39" s="49">
        <v>82</v>
      </c>
      <c r="P39" s="49">
        <v>86</v>
      </c>
      <c r="Q39" s="132">
        <v>92</v>
      </c>
      <c r="R39" s="138">
        <f t="shared" si="1"/>
        <v>93.608700957276866</v>
      </c>
      <c r="S39" s="51">
        <v>91.411042944785279</v>
      </c>
      <c r="T39" s="122">
        <v>94.678217821782169</v>
      </c>
      <c r="U39" s="122">
        <v>94.73684210526315</v>
      </c>
      <c r="V39" s="132" t="s">
        <v>64</v>
      </c>
      <c r="W39" s="138">
        <f t="shared" si="2"/>
        <v>92.621342019485155</v>
      </c>
      <c r="X39" s="51">
        <v>93.103448275862064</v>
      </c>
      <c r="Y39" s="122">
        <v>90.205223880597018</v>
      </c>
      <c r="Z39" s="122">
        <v>94.555353901996369</v>
      </c>
      <c r="AA39" s="132" t="s">
        <v>64</v>
      </c>
      <c r="AB39" s="138">
        <v>94.1</v>
      </c>
      <c r="AC39" s="51">
        <v>93.4</v>
      </c>
      <c r="AD39" s="51">
        <v>94.4</v>
      </c>
      <c r="AE39" s="51">
        <v>97.2</v>
      </c>
      <c r="AF39" s="132" t="s">
        <v>64</v>
      </c>
      <c r="AG39" s="68"/>
      <c r="AH39" s="68"/>
    </row>
    <row r="40" spans="1:34" x14ac:dyDescent="0.3">
      <c r="A40" s="128" t="s">
        <v>42</v>
      </c>
      <c r="B40" s="131">
        <v>63</v>
      </c>
      <c r="C40" s="49">
        <v>76</v>
      </c>
      <c r="D40" s="49">
        <v>49</v>
      </c>
      <c r="E40" s="132" t="s">
        <v>66</v>
      </c>
      <c r="F40" s="131">
        <v>75</v>
      </c>
      <c r="G40" s="49">
        <v>75</v>
      </c>
      <c r="H40" s="49" t="s">
        <v>66</v>
      </c>
      <c r="I40" s="132" t="s">
        <v>66</v>
      </c>
      <c r="J40" s="131">
        <v>90</v>
      </c>
      <c r="K40" s="49">
        <v>92.3</v>
      </c>
      <c r="L40" s="49">
        <v>72.7</v>
      </c>
      <c r="M40" s="132" t="s">
        <v>66</v>
      </c>
      <c r="N40" s="131">
        <v>83</v>
      </c>
      <c r="O40" s="49">
        <v>84</v>
      </c>
      <c r="P40" s="49">
        <v>80</v>
      </c>
      <c r="Q40" s="132">
        <v>96</v>
      </c>
      <c r="R40" s="138">
        <f t="shared" si="1"/>
        <v>87.364444991319075</v>
      </c>
      <c r="S40" s="51">
        <v>87.774294670846402</v>
      </c>
      <c r="T40" s="122">
        <v>81.375838926174495</v>
      </c>
      <c r="U40" s="122">
        <v>92.943201376936315</v>
      </c>
      <c r="V40" s="132" t="s">
        <v>64</v>
      </c>
      <c r="W40" s="138">
        <f t="shared" si="2"/>
        <v>90.515052222962979</v>
      </c>
      <c r="X40" s="141">
        <v>88</v>
      </c>
      <c r="Y40" s="133">
        <v>84.965034965034974</v>
      </c>
      <c r="Z40" s="122">
        <v>98.580121703853948</v>
      </c>
      <c r="AA40" s="132" t="s">
        <v>64</v>
      </c>
      <c r="AB40" s="138">
        <v>87.2</v>
      </c>
      <c r="AC40" s="51">
        <v>90.3</v>
      </c>
      <c r="AD40" s="51">
        <v>77.099999999999994</v>
      </c>
      <c r="AE40" s="51">
        <v>99.8</v>
      </c>
      <c r="AF40" s="132" t="s">
        <v>64</v>
      </c>
      <c r="AG40" s="68"/>
      <c r="AH40" s="68"/>
    </row>
    <row r="41" spans="1:34" x14ac:dyDescent="0.3">
      <c r="A41" s="128" t="s">
        <v>43</v>
      </c>
      <c r="B41" s="131">
        <v>61</v>
      </c>
      <c r="C41" s="49">
        <v>65</v>
      </c>
      <c r="D41" s="49">
        <v>58</v>
      </c>
      <c r="E41" s="132" t="s">
        <v>66</v>
      </c>
      <c r="F41" s="131">
        <v>83.4</v>
      </c>
      <c r="G41" s="49">
        <v>81.900000000000006</v>
      </c>
      <c r="H41" s="49">
        <v>83.8</v>
      </c>
      <c r="I41" s="132">
        <v>94</v>
      </c>
      <c r="J41" s="131">
        <v>84</v>
      </c>
      <c r="K41" s="49">
        <v>81.099999999999994</v>
      </c>
      <c r="L41" s="49">
        <v>86.7</v>
      </c>
      <c r="M41" s="132" t="s">
        <v>66</v>
      </c>
      <c r="N41" s="131">
        <v>86</v>
      </c>
      <c r="O41" s="49">
        <v>85</v>
      </c>
      <c r="P41" s="49">
        <v>87</v>
      </c>
      <c r="Q41" s="132" t="s">
        <v>66</v>
      </c>
      <c r="R41" s="138">
        <f t="shared" si="1"/>
        <v>89.345057410208568</v>
      </c>
      <c r="S41" s="51">
        <v>88.937093275488067</v>
      </c>
      <c r="T41" s="122">
        <v>89.753021544929055</v>
      </c>
      <c r="U41" s="122" t="s">
        <v>66</v>
      </c>
      <c r="V41" s="132" t="s">
        <v>64</v>
      </c>
      <c r="W41" s="138">
        <f t="shared" si="2"/>
        <v>88.922585373165816</v>
      </c>
      <c r="X41" s="51">
        <v>89.857651245551608</v>
      </c>
      <c r="Y41" s="122">
        <v>87.987519500780024</v>
      </c>
      <c r="Z41" s="122" t="s">
        <v>66</v>
      </c>
      <c r="AA41" s="132" t="s">
        <v>64</v>
      </c>
      <c r="AB41" s="138">
        <v>94.2</v>
      </c>
      <c r="AC41" s="51">
        <v>92.7</v>
      </c>
      <c r="AD41" s="51">
        <v>95.7</v>
      </c>
      <c r="AE41" s="51" t="s">
        <v>66</v>
      </c>
      <c r="AF41" s="132" t="s">
        <v>64</v>
      </c>
      <c r="AG41" s="68"/>
      <c r="AH41" s="68"/>
    </row>
    <row r="42" spans="1:34" x14ac:dyDescent="0.3">
      <c r="A42" s="128" t="s">
        <v>44</v>
      </c>
      <c r="B42" s="131" t="s">
        <v>66</v>
      </c>
      <c r="C42" s="49" t="s">
        <v>66</v>
      </c>
      <c r="D42" s="49" t="s">
        <v>66</v>
      </c>
      <c r="E42" s="132" t="s">
        <v>66</v>
      </c>
      <c r="F42" s="131">
        <v>95</v>
      </c>
      <c r="G42" s="49">
        <v>95</v>
      </c>
      <c r="H42" s="49" t="s">
        <v>66</v>
      </c>
      <c r="I42" s="132" t="s">
        <v>66</v>
      </c>
      <c r="J42" s="131">
        <v>90</v>
      </c>
      <c r="K42" s="49">
        <v>89.6</v>
      </c>
      <c r="L42" s="49">
        <v>90</v>
      </c>
      <c r="M42" s="132">
        <v>87.9</v>
      </c>
      <c r="N42" s="131">
        <v>92</v>
      </c>
      <c r="O42" s="49">
        <v>92</v>
      </c>
      <c r="P42" s="49">
        <v>92</v>
      </c>
      <c r="Q42" s="132" t="s">
        <v>66</v>
      </c>
      <c r="R42" s="138">
        <f t="shared" si="1"/>
        <v>96.266469282013347</v>
      </c>
      <c r="S42" s="51">
        <v>98</v>
      </c>
      <c r="T42" s="122">
        <v>92.2279792746114</v>
      </c>
      <c r="U42" s="122">
        <v>98.571428571428584</v>
      </c>
      <c r="V42" s="132" t="s">
        <v>64</v>
      </c>
      <c r="W42" s="138">
        <f t="shared" si="2"/>
        <v>95.490139778911782</v>
      </c>
      <c r="X42" s="51">
        <v>92.947103274559197</v>
      </c>
      <c r="Y42" s="122">
        <v>93.523316062176164</v>
      </c>
      <c r="Z42" s="133">
        <v>100</v>
      </c>
      <c r="AA42" s="132" t="s">
        <v>64</v>
      </c>
      <c r="AB42" s="138">
        <v>93.6</v>
      </c>
      <c r="AC42" s="51">
        <v>93.3</v>
      </c>
      <c r="AD42" s="51">
        <v>93.4</v>
      </c>
      <c r="AE42" s="51">
        <v>97.4</v>
      </c>
      <c r="AF42" s="132" t="s">
        <v>64</v>
      </c>
      <c r="AG42" s="68"/>
      <c r="AH42" s="68"/>
    </row>
    <row r="43" spans="1:34" x14ac:dyDescent="0.3">
      <c r="A43" s="128" t="s">
        <v>175</v>
      </c>
      <c r="B43" s="131">
        <v>89</v>
      </c>
      <c r="C43" s="49">
        <v>93</v>
      </c>
      <c r="D43" s="49">
        <v>87</v>
      </c>
      <c r="E43" s="132" t="s">
        <v>66</v>
      </c>
      <c r="F43" s="131">
        <v>91.9</v>
      </c>
      <c r="G43" s="49">
        <v>95.8</v>
      </c>
      <c r="H43" s="49">
        <v>86.8</v>
      </c>
      <c r="I43" s="132" t="s">
        <v>66</v>
      </c>
      <c r="J43" s="131">
        <v>93</v>
      </c>
      <c r="K43" s="49">
        <v>94.9</v>
      </c>
      <c r="L43" s="49">
        <v>91.3</v>
      </c>
      <c r="M43" s="132" t="s">
        <v>66</v>
      </c>
      <c r="N43" s="131">
        <v>91</v>
      </c>
      <c r="O43" s="49">
        <v>92</v>
      </c>
      <c r="P43" s="49">
        <v>89</v>
      </c>
      <c r="Q43" s="132">
        <v>94</v>
      </c>
      <c r="R43" s="138">
        <f t="shared" si="1"/>
        <v>92.696704531982348</v>
      </c>
      <c r="S43" s="51">
        <v>92.595204513399153</v>
      </c>
      <c r="T43" s="122">
        <v>90.279598077763211</v>
      </c>
      <c r="U43" s="122">
        <v>95.215311004784681</v>
      </c>
      <c r="V43" s="132" t="s">
        <v>64</v>
      </c>
      <c r="W43" s="138">
        <f t="shared" si="2"/>
        <v>93.860153722066045</v>
      </c>
      <c r="X43" s="51">
        <v>93.256911665542816</v>
      </c>
      <c r="Y43" s="122">
        <v>91.528677705783537</v>
      </c>
      <c r="Z43" s="122">
        <v>96.794871794871796</v>
      </c>
      <c r="AA43" s="132" t="s">
        <v>64</v>
      </c>
      <c r="AB43" s="138">
        <v>95.1</v>
      </c>
      <c r="AC43" s="51">
        <v>96.3</v>
      </c>
      <c r="AD43" s="51">
        <v>93.8</v>
      </c>
      <c r="AE43" s="51">
        <v>95.8</v>
      </c>
      <c r="AF43" s="132" t="s">
        <v>64</v>
      </c>
      <c r="AG43" s="68"/>
      <c r="AH43" s="68"/>
    </row>
    <row r="44" spans="1:34" x14ac:dyDescent="0.3">
      <c r="A44" s="128" t="s">
        <v>46</v>
      </c>
      <c r="B44" s="131">
        <v>43</v>
      </c>
      <c r="C44" s="49" t="s">
        <v>66</v>
      </c>
      <c r="D44" s="49">
        <v>43</v>
      </c>
      <c r="E44" s="132" t="s">
        <v>64</v>
      </c>
      <c r="F44" s="131">
        <v>93.3</v>
      </c>
      <c r="G44" s="49" t="s">
        <v>66</v>
      </c>
      <c r="H44" s="49">
        <v>93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90</v>
      </c>
      <c r="O44" s="49">
        <v>90</v>
      </c>
      <c r="P44" s="49">
        <v>90</v>
      </c>
      <c r="Q44" s="132" t="s">
        <v>64</v>
      </c>
      <c r="R44" s="138">
        <f t="shared" si="1"/>
        <v>91.185202100936294</v>
      </c>
      <c r="S44" s="51">
        <v>92.715231788079464</v>
      </c>
      <c r="T44" s="122">
        <v>89.65517241379311</v>
      </c>
      <c r="U44" s="122" t="s">
        <v>64</v>
      </c>
      <c r="V44" s="132" t="s">
        <v>64</v>
      </c>
      <c r="W44" s="138">
        <f t="shared" si="2"/>
        <v>89.647016255477681</v>
      </c>
      <c r="X44" s="51">
        <v>90.140845070422543</v>
      </c>
      <c r="Y44" s="122">
        <v>89.153187440532818</v>
      </c>
      <c r="Z44" s="49" t="s">
        <v>64</v>
      </c>
      <c r="AA44" s="132" t="s">
        <v>64</v>
      </c>
      <c r="AB44" s="138">
        <v>93.9</v>
      </c>
      <c r="AC44" s="51">
        <v>95.1</v>
      </c>
      <c r="AD44" s="51">
        <v>92.6</v>
      </c>
      <c r="AE44" s="49" t="s">
        <v>64</v>
      </c>
      <c r="AF44" s="132" t="s">
        <v>64</v>
      </c>
      <c r="AG44" s="68"/>
      <c r="AH44" s="68"/>
    </row>
    <row r="45" spans="1:34" x14ac:dyDescent="0.3">
      <c r="A45" s="128" t="s">
        <v>47</v>
      </c>
      <c r="B45" s="131">
        <v>84</v>
      </c>
      <c r="C45" s="49">
        <v>86</v>
      </c>
      <c r="D45" s="49">
        <v>81</v>
      </c>
      <c r="E45" s="132" t="s">
        <v>66</v>
      </c>
      <c r="F45" s="131">
        <v>95</v>
      </c>
      <c r="G45" s="49">
        <v>95</v>
      </c>
      <c r="H45" s="49" t="s">
        <v>66</v>
      </c>
      <c r="I45" s="132" t="s">
        <v>66</v>
      </c>
      <c r="J45" s="131">
        <v>94</v>
      </c>
      <c r="K45" s="49">
        <v>94.9</v>
      </c>
      <c r="L45" s="49">
        <v>92.4</v>
      </c>
      <c r="M45" s="132">
        <v>98.5</v>
      </c>
      <c r="N45" s="131">
        <v>93</v>
      </c>
      <c r="O45" s="49">
        <v>94</v>
      </c>
      <c r="P45" s="49">
        <v>92</v>
      </c>
      <c r="Q45" s="132" t="s">
        <v>66</v>
      </c>
      <c r="R45" s="138">
        <f t="shared" si="1"/>
        <v>94.256639849392784</v>
      </c>
      <c r="S45" s="51">
        <v>95.023148148148152</v>
      </c>
      <c r="T45" s="122">
        <v>90.489913544668582</v>
      </c>
      <c r="U45" s="122">
        <v>97.256857855361602</v>
      </c>
      <c r="V45" s="132" t="s">
        <v>64</v>
      </c>
      <c r="W45" s="138">
        <f t="shared" si="2"/>
        <v>97.46401185061454</v>
      </c>
      <c r="X45" s="51">
        <v>95.925925925925924</v>
      </c>
      <c r="Y45" s="122">
        <v>96.844181459566073</v>
      </c>
      <c r="Z45" s="122">
        <v>99.621928166351609</v>
      </c>
      <c r="AA45" s="132" t="s">
        <v>64</v>
      </c>
      <c r="AB45" s="138">
        <v>95.5</v>
      </c>
      <c r="AC45" s="51">
        <v>95.4</v>
      </c>
      <c r="AD45" s="51">
        <v>95.3</v>
      </c>
      <c r="AE45" s="51">
        <v>99.9</v>
      </c>
      <c r="AF45" s="132" t="s">
        <v>64</v>
      </c>
      <c r="AG45" s="68"/>
      <c r="AH45" s="68"/>
    </row>
    <row r="46" spans="1:34" x14ac:dyDescent="0.3">
      <c r="A46" s="128" t="s">
        <v>176</v>
      </c>
      <c r="B46" s="131">
        <v>88</v>
      </c>
      <c r="C46" s="49">
        <v>91</v>
      </c>
      <c r="D46" s="49">
        <v>88</v>
      </c>
      <c r="E46" s="132" t="s">
        <v>66</v>
      </c>
      <c r="F46" s="131">
        <v>91.5</v>
      </c>
      <c r="G46" s="49" t="s">
        <v>66</v>
      </c>
      <c r="H46" s="49">
        <v>91.5</v>
      </c>
      <c r="I46" s="132" t="s">
        <v>66</v>
      </c>
      <c r="J46" s="131">
        <v>97.6</v>
      </c>
      <c r="K46" s="49" t="s">
        <v>66</v>
      </c>
      <c r="L46" s="49">
        <v>97.6</v>
      </c>
      <c r="M46" s="132" t="s">
        <v>66</v>
      </c>
      <c r="N46" s="131">
        <v>93</v>
      </c>
      <c r="O46" s="49">
        <v>95</v>
      </c>
      <c r="P46" s="49">
        <v>92</v>
      </c>
      <c r="Q46" s="132">
        <v>90</v>
      </c>
      <c r="R46" s="138">
        <f t="shared" si="1"/>
        <v>93.6875</v>
      </c>
      <c r="S46" s="51">
        <v>96.875</v>
      </c>
      <c r="T46" s="122">
        <v>90.5</v>
      </c>
      <c r="U46" s="122" t="s">
        <v>66</v>
      </c>
      <c r="V46" s="132" t="s">
        <v>64</v>
      </c>
      <c r="W46" s="138">
        <f t="shared" si="2"/>
        <v>96.15384615384616</v>
      </c>
      <c r="X46" s="51">
        <v>96.15384615384616</v>
      </c>
      <c r="Y46" s="122" t="s">
        <v>66</v>
      </c>
      <c r="Z46" s="122" t="s">
        <v>66</v>
      </c>
      <c r="AA46" s="132" t="s">
        <v>64</v>
      </c>
      <c r="AB46" s="138">
        <v>89.9</v>
      </c>
      <c r="AC46" s="51">
        <v>86.7</v>
      </c>
      <c r="AD46" s="51">
        <v>92.1</v>
      </c>
      <c r="AE46" s="51">
        <v>99.5</v>
      </c>
      <c r="AF46" s="132" t="s">
        <v>64</v>
      </c>
      <c r="AG46" s="68"/>
      <c r="AH46" s="68"/>
    </row>
    <row r="47" spans="1:34" x14ac:dyDescent="0.3">
      <c r="A47" s="128" t="s">
        <v>49</v>
      </c>
      <c r="B47" s="131">
        <v>82</v>
      </c>
      <c r="C47" s="49">
        <v>91</v>
      </c>
      <c r="D47" s="49">
        <v>76</v>
      </c>
      <c r="E47" s="132" t="s">
        <v>66</v>
      </c>
      <c r="F47" s="131">
        <v>90.7</v>
      </c>
      <c r="G47" s="49">
        <v>93</v>
      </c>
      <c r="H47" s="49">
        <v>87</v>
      </c>
      <c r="I47" s="132">
        <v>97</v>
      </c>
      <c r="J47" s="131" t="s">
        <v>66</v>
      </c>
      <c r="K47" s="49" t="s">
        <v>66</v>
      </c>
      <c r="L47" s="49" t="s">
        <v>66</v>
      </c>
      <c r="M47" s="132" t="s">
        <v>66</v>
      </c>
      <c r="N47" s="131">
        <v>95</v>
      </c>
      <c r="O47" s="49">
        <v>95</v>
      </c>
      <c r="P47" s="49">
        <v>94</v>
      </c>
      <c r="Q47" s="132">
        <v>100</v>
      </c>
      <c r="R47" s="138">
        <f t="shared" si="1"/>
        <v>96.174906943827409</v>
      </c>
      <c r="S47" s="51">
        <v>94.553805774278203</v>
      </c>
      <c r="T47" s="122">
        <v>94.195971321270051</v>
      </c>
      <c r="U47" s="122">
        <v>99.774943735933988</v>
      </c>
      <c r="V47" s="132" t="s">
        <v>64</v>
      </c>
      <c r="W47" s="138">
        <f t="shared" si="2"/>
        <v>95.514371220661928</v>
      </c>
      <c r="X47" s="51">
        <v>95.730337078651687</v>
      </c>
      <c r="Y47" s="122">
        <v>91.805825242718441</v>
      </c>
      <c r="Z47" s="133">
        <v>99.006951340615686</v>
      </c>
      <c r="AA47" s="132" t="s">
        <v>64</v>
      </c>
      <c r="AB47" s="138">
        <v>96.7</v>
      </c>
      <c r="AC47" s="51">
        <v>97.3</v>
      </c>
      <c r="AD47" s="51">
        <v>95.8</v>
      </c>
      <c r="AE47" s="51">
        <v>99.7</v>
      </c>
      <c r="AF47" s="132" t="s">
        <v>64</v>
      </c>
      <c r="AG47" s="68"/>
      <c r="AH47" s="68"/>
    </row>
    <row r="48" spans="1:34" x14ac:dyDescent="0.3">
      <c r="A48" s="128" t="s">
        <v>177</v>
      </c>
      <c r="B48" s="131" t="s">
        <v>66</v>
      </c>
      <c r="C48" s="49" t="s">
        <v>66</v>
      </c>
      <c r="D48" s="49" t="s">
        <v>66</v>
      </c>
      <c r="E48" s="132" t="s">
        <v>66</v>
      </c>
      <c r="F48" s="131">
        <v>85.5</v>
      </c>
      <c r="G48" s="49">
        <v>93</v>
      </c>
      <c r="H48" s="49">
        <v>78</v>
      </c>
      <c r="I48" s="132" t="s">
        <v>66</v>
      </c>
      <c r="J48" s="131">
        <v>79.8</v>
      </c>
      <c r="K48" s="49" t="s">
        <v>66</v>
      </c>
      <c r="L48" s="49">
        <v>79.8</v>
      </c>
      <c r="M48" s="132" t="s">
        <v>66</v>
      </c>
      <c r="N48" s="131">
        <v>81</v>
      </c>
      <c r="O48" s="49">
        <v>62</v>
      </c>
      <c r="P48" s="49">
        <v>85</v>
      </c>
      <c r="Q48" s="132" t="s">
        <v>66</v>
      </c>
      <c r="R48" s="138">
        <f t="shared" si="1"/>
        <v>91.052870061508202</v>
      </c>
      <c r="S48" s="51">
        <v>87.86610878661088</v>
      </c>
      <c r="T48" s="122">
        <v>94.239631336405523</v>
      </c>
      <c r="U48" s="122" t="s">
        <v>66</v>
      </c>
      <c r="V48" s="132" t="s">
        <v>64</v>
      </c>
      <c r="W48" s="138">
        <f t="shared" si="2"/>
        <v>92.509877085162429</v>
      </c>
      <c r="X48" s="51">
        <v>91.17647058823529</v>
      </c>
      <c r="Y48" s="122">
        <v>93.843283582089555</v>
      </c>
      <c r="Z48" s="122" t="s">
        <v>66</v>
      </c>
      <c r="AA48" s="132" t="s">
        <v>64</v>
      </c>
      <c r="AB48" s="138">
        <v>95.6</v>
      </c>
      <c r="AC48" s="51">
        <v>94</v>
      </c>
      <c r="AD48" s="51">
        <v>97.1</v>
      </c>
      <c r="AE48" s="51" t="s">
        <v>66</v>
      </c>
      <c r="AF48" s="132" t="s">
        <v>64</v>
      </c>
      <c r="AG48" s="68"/>
      <c r="AH48" s="68"/>
    </row>
    <row r="49" spans="1:34" x14ac:dyDescent="0.3">
      <c r="A49" s="128" t="s">
        <v>51</v>
      </c>
      <c r="B49" s="131" t="s">
        <v>66</v>
      </c>
      <c r="C49" s="49" t="s">
        <v>66</v>
      </c>
      <c r="D49" s="49" t="s">
        <v>66</v>
      </c>
      <c r="E49" s="132" t="s">
        <v>66</v>
      </c>
      <c r="F49" s="131">
        <v>86.2</v>
      </c>
      <c r="G49" s="49">
        <v>86.2</v>
      </c>
      <c r="H49" s="49" t="s">
        <v>66</v>
      </c>
      <c r="I49" s="132" t="s">
        <v>66</v>
      </c>
      <c r="J49" s="131">
        <v>86</v>
      </c>
      <c r="K49" s="49">
        <v>86.6</v>
      </c>
      <c r="L49" s="49">
        <v>81</v>
      </c>
      <c r="M49" s="132" t="s">
        <v>66</v>
      </c>
      <c r="N49" s="131">
        <v>93</v>
      </c>
      <c r="O49" s="49">
        <v>94</v>
      </c>
      <c r="P49" s="49">
        <v>91</v>
      </c>
      <c r="Q49" s="132" t="s">
        <v>66</v>
      </c>
      <c r="R49" s="138">
        <f t="shared" si="1"/>
        <v>92.110232762406667</v>
      </c>
      <c r="S49" s="51">
        <v>96.442687747035578</v>
      </c>
      <c r="T49" s="122">
        <v>87.777777777777771</v>
      </c>
      <c r="U49" s="122" t="s">
        <v>66</v>
      </c>
      <c r="V49" s="132" t="s">
        <v>64</v>
      </c>
      <c r="W49" s="138">
        <f t="shared" si="2"/>
        <v>89.681061961833478</v>
      </c>
      <c r="X49" s="141">
        <v>94.003868471953581</v>
      </c>
      <c r="Y49" s="122">
        <v>85.35825545171339</v>
      </c>
      <c r="Z49" s="122" t="s">
        <v>66</v>
      </c>
      <c r="AA49" s="132" t="s">
        <v>64</v>
      </c>
      <c r="AB49" s="138">
        <v>94.8</v>
      </c>
      <c r="AC49" s="51">
        <v>95.1</v>
      </c>
      <c r="AD49" s="51">
        <v>94.3</v>
      </c>
      <c r="AE49" s="51">
        <v>97.3</v>
      </c>
      <c r="AF49" s="132" t="s">
        <v>64</v>
      </c>
      <c r="AG49" s="68"/>
      <c r="AH49" s="68"/>
    </row>
    <row r="50" spans="1:34" x14ac:dyDescent="0.3">
      <c r="A50" s="128" t="s">
        <v>178</v>
      </c>
      <c r="B50" s="131">
        <v>85</v>
      </c>
      <c r="C50" s="49">
        <v>78</v>
      </c>
      <c r="D50" s="49">
        <v>91</v>
      </c>
      <c r="E50" s="132">
        <v>89</v>
      </c>
      <c r="F50" s="131">
        <v>84.8</v>
      </c>
      <c r="G50" s="49">
        <v>86</v>
      </c>
      <c r="H50" s="49">
        <v>81.599999999999994</v>
      </c>
      <c r="I50" s="132">
        <v>100</v>
      </c>
      <c r="J50" s="131">
        <v>83.3</v>
      </c>
      <c r="K50" s="49" t="s">
        <v>66</v>
      </c>
      <c r="L50" s="49">
        <v>83.3</v>
      </c>
      <c r="M50" s="132" t="s">
        <v>66</v>
      </c>
      <c r="N50" s="131">
        <v>90</v>
      </c>
      <c r="O50" s="49">
        <v>86</v>
      </c>
      <c r="P50" s="49">
        <v>93</v>
      </c>
      <c r="Q50" s="132">
        <v>99</v>
      </c>
      <c r="R50" s="138">
        <f t="shared" si="1"/>
        <v>94.046493209399273</v>
      </c>
      <c r="S50" s="51">
        <v>89.755529685681026</v>
      </c>
      <c r="T50" s="122">
        <v>92.641681901279711</v>
      </c>
      <c r="U50" s="122">
        <v>99.742268041237111</v>
      </c>
      <c r="V50" s="132" t="s">
        <v>64</v>
      </c>
      <c r="W50" s="138">
        <f t="shared" si="2"/>
        <v>93.0312408815591</v>
      </c>
      <c r="X50" s="51">
        <v>89.494680851063833</v>
      </c>
      <c r="Y50" s="122">
        <v>90.831918505942284</v>
      </c>
      <c r="Z50" s="122">
        <v>98.767123287671239</v>
      </c>
      <c r="AA50" s="132" t="s">
        <v>64</v>
      </c>
      <c r="AB50" s="138">
        <v>94.9</v>
      </c>
      <c r="AC50" s="51">
        <v>93.8</v>
      </c>
      <c r="AD50" s="51">
        <v>95.5</v>
      </c>
      <c r="AE50" s="51">
        <v>100</v>
      </c>
      <c r="AF50" s="132" t="s">
        <v>64</v>
      </c>
      <c r="AG50" s="68"/>
      <c r="AH50" s="68"/>
    </row>
    <row r="51" spans="1:34" x14ac:dyDescent="0.3">
      <c r="A51" s="128" t="s">
        <v>53</v>
      </c>
      <c r="B51" s="96">
        <v>84</v>
      </c>
      <c r="C51" s="67">
        <v>86</v>
      </c>
      <c r="D51" s="67">
        <v>75</v>
      </c>
      <c r="E51" s="99">
        <v>97</v>
      </c>
      <c r="F51" s="96">
        <v>86.9</v>
      </c>
      <c r="G51" s="67">
        <v>90.1</v>
      </c>
      <c r="H51" s="67">
        <v>74</v>
      </c>
      <c r="I51" s="99" t="s">
        <v>66</v>
      </c>
      <c r="J51" s="96">
        <v>93</v>
      </c>
      <c r="K51" s="67">
        <v>93.1</v>
      </c>
      <c r="L51" s="67">
        <v>89.5</v>
      </c>
      <c r="M51" s="99" t="s">
        <v>66</v>
      </c>
      <c r="N51" s="96">
        <v>92</v>
      </c>
      <c r="O51" s="67">
        <v>91</v>
      </c>
      <c r="P51" s="67">
        <v>93</v>
      </c>
      <c r="Q51" s="99" t="s">
        <v>66</v>
      </c>
      <c r="R51" s="138">
        <f t="shared" si="1"/>
        <v>93.140682846565198</v>
      </c>
      <c r="S51" s="122">
        <v>91.17647058823529</v>
      </c>
      <c r="T51" s="122">
        <v>95.104895104895107</v>
      </c>
      <c r="U51" s="122" t="s">
        <v>66</v>
      </c>
      <c r="V51" s="132" t="s">
        <v>64</v>
      </c>
      <c r="W51" s="138">
        <f t="shared" si="2"/>
        <v>87.653842051938355</v>
      </c>
      <c r="X51" s="122">
        <v>91.315789473684205</v>
      </c>
      <c r="Y51" s="133">
        <v>83.991894630192505</v>
      </c>
      <c r="Z51" s="122" t="s">
        <v>66</v>
      </c>
      <c r="AA51" s="132" t="s">
        <v>64</v>
      </c>
      <c r="AB51" s="138">
        <v>91.5</v>
      </c>
      <c r="AC51" s="51">
        <v>93.7</v>
      </c>
      <c r="AD51" s="51">
        <v>87.8</v>
      </c>
      <c r="AE51" s="51" t="s">
        <v>66</v>
      </c>
      <c r="AF51" s="132" t="s">
        <v>64</v>
      </c>
      <c r="AG51" s="68"/>
      <c r="AH51" s="68"/>
    </row>
    <row r="52" spans="1:34" ht="16.2" thickBot="1" x14ac:dyDescent="0.35">
      <c r="A52" s="164" t="s">
        <v>54</v>
      </c>
      <c r="B52" s="124">
        <v>72</v>
      </c>
      <c r="C52" s="72">
        <v>99</v>
      </c>
      <c r="D52" s="72">
        <v>68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91</v>
      </c>
      <c r="O52" s="72">
        <v>90</v>
      </c>
      <c r="P52" s="72">
        <v>91</v>
      </c>
      <c r="Q52" s="73" t="s">
        <v>66</v>
      </c>
      <c r="R52" s="163">
        <f t="shared" si="1"/>
        <v>89.724654646220031</v>
      </c>
      <c r="S52" s="125">
        <v>91.697080291970806</v>
      </c>
      <c r="T52" s="125">
        <v>87.752229000469256</v>
      </c>
      <c r="U52" s="125" t="s">
        <v>66</v>
      </c>
      <c r="V52" s="74" t="s">
        <v>64</v>
      </c>
      <c r="W52" s="160">
        <f t="shared" si="2"/>
        <v>89.751081295198944</v>
      </c>
      <c r="X52" s="125">
        <v>94.29590017825312</v>
      </c>
      <c r="Y52" s="125">
        <v>93.87626262626263</v>
      </c>
      <c r="Z52" s="125">
        <v>81.081081081081081</v>
      </c>
      <c r="AA52" s="74" t="s">
        <v>64</v>
      </c>
      <c r="AB52" s="163">
        <v>96.3</v>
      </c>
      <c r="AC52" s="172">
        <v>96.7</v>
      </c>
      <c r="AD52" s="172">
        <v>96.1</v>
      </c>
      <c r="AE52" s="172">
        <v>96.8</v>
      </c>
      <c r="AF52" s="74" t="s">
        <v>64</v>
      </c>
      <c r="AG52" s="68"/>
      <c r="AH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038C0-7AE6-4C27-87E2-62A3DD5732A1}">
  <dimension ref="A1:AH52"/>
  <sheetViews>
    <sheetView zoomScale="80" zoomScaleNormal="80" workbookViewId="0">
      <pane xSplit="1" ySplit="6" topLeftCell="S7" activePane="bottomRight" state="frozen"/>
      <selection pane="topRight" activeCell="B1" sqref="B1"/>
      <selection pane="bottomLeft" activeCell="A7" sqref="A7"/>
      <selection pane="bottomRight" activeCell="AH22" sqref="AH22"/>
    </sheetView>
  </sheetViews>
  <sheetFormatPr defaultRowHeight="15.6" x14ac:dyDescent="0.3"/>
  <cols>
    <col min="1" max="1" width="27.5546875" style="120" customWidth="1"/>
    <col min="2" max="2" width="10.88671875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0.6640625" style="103" customWidth="1"/>
    <col min="7" max="7" width="7.33203125" style="103" customWidth="1"/>
    <col min="8" max="8" width="5.6640625" style="103" customWidth="1"/>
    <col min="9" max="9" width="8.88671875" style="103"/>
    <col min="10" max="10" width="10.6640625" style="103" customWidth="1"/>
    <col min="11" max="11" width="6.44140625" style="103" customWidth="1"/>
    <col min="12" max="12" width="6.5546875" style="103" customWidth="1"/>
    <col min="13" max="13" width="8.88671875" style="103"/>
    <col min="14" max="14" width="11.109375" style="103" customWidth="1"/>
    <col min="15" max="15" width="7" style="103" customWidth="1"/>
    <col min="16" max="16" width="6.44140625" style="103" customWidth="1"/>
    <col min="17" max="17" width="8.88671875" style="103"/>
    <col min="18" max="18" width="12.44140625" style="103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3" width="11.33203125" style="103" customWidth="1"/>
    <col min="24" max="27" width="8.88671875" style="103"/>
    <col min="28" max="28" width="12.77734375" style="103" customWidth="1"/>
    <col min="29" max="33" width="8.88671875" style="103"/>
    <col min="34" max="34" width="9.5546875" style="103" bestFit="1" customWidth="1"/>
    <col min="35" max="16384" width="8.88671875" style="103"/>
  </cols>
  <sheetData>
    <row r="1" spans="1:34" ht="36" customHeight="1" x14ac:dyDescent="0.3">
      <c r="A1" s="317" t="s">
        <v>75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4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4" ht="14.25" customHeight="1" x14ac:dyDescent="0.3">
      <c r="A3" s="154" t="s">
        <v>159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2"/>
      <c r="X3" s="192"/>
    </row>
    <row r="4" spans="1:34" ht="14.25" customHeight="1" thickBot="1" x14ac:dyDescent="0.35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2"/>
      <c r="X4" s="192"/>
    </row>
    <row r="5" spans="1:34" ht="16.2" thickBot="1" x14ac:dyDescent="0.35">
      <c r="A5" s="312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1"/>
      <c r="AB5" s="300">
        <v>2026</v>
      </c>
      <c r="AC5" s="301"/>
      <c r="AD5" s="301"/>
      <c r="AE5" s="301"/>
      <c r="AF5" s="302"/>
    </row>
    <row r="6" spans="1:34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72" t="s">
        <v>60</v>
      </c>
      <c r="AB6" s="124" t="s">
        <v>63</v>
      </c>
      <c r="AC6" s="72" t="s">
        <v>57</v>
      </c>
      <c r="AD6" s="72" t="s">
        <v>58</v>
      </c>
      <c r="AE6" s="72" t="s">
        <v>59</v>
      </c>
      <c r="AF6" s="73" t="s">
        <v>60</v>
      </c>
    </row>
    <row r="7" spans="1:34" x14ac:dyDescent="0.3">
      <c r="A7" s="231" t="s">
        <v>78</v>
      </c>
      <c r="B7" s="101">
        <v>95</v>
      </c>
      <c r="C7" s="86">
        <v>96</v>
      </c>
      <c r="D7" s="86">
        <v>90</v>
      </c>
      <c r="E7" s="87">
        <v>95</v>
      </c>
      <c r="F7" s="101">
        <v>91.3</v>
      </c>
      <c r="G7" s="86">
        <v>92.9</v>
      </c>
      <c r="H7" s="86">
        <v>88.5</v>
      </c>
      <c r="I7" s="87">
        <v>97</v>
      </c>
      <c r="J7" s="101">
        <v>91.8</v>
      </c>
      <c r="K7" s="86">
        <v>93.6</v>
      </c>
      <c r="L7" s="86">
        <v>88.8</v>
      </c>
      <c r="M7" s="87">
        <v>96.3</v>
      </c>
      <c r="N7" s="101">
        <v>91.3</v>
      </c>
      <c r="O7" s="86">
        <v>93.4</v>
      </c>
      <c r="P7" s="86">
        <v>88.9</v>
      </c>
      <c r="Q7" s="87">
        <v>96</v>
      </c>
      <c r="R7" s="102">
        <f>AVERAGE(S7:V7)</f>
        <v>92.598063515303636</v>
      </c>
      <c r="S7" s="86">
        <v>95.6</v>
      </c>
      <c r="T7" s="86">
        <v>87.6</v>
      </c>
      <c r="U7" s="89">
        <v>97.692254061214527</v>
      </c>
      <c r="V7" s="87">
        <v>89.5</v>
      </c>
      <c r="W7" s="102">
        <v>92.7</v>
      </c>
      <c r="X7" s="89">
        <v>93</v>
      </c>
      <c r="Y7" s="89">
        <v>89.1</v>
      </c>
      <c r="Z7" s="89">
        <v>93.5</v>
      </c>
      <c r="AA7" s="89">
        <f t="shared" ref="AA7" si="0">AVERAGE(AA9:AA52)</f>
        <v>95.132854804180823</v>
      </c>
      <c r="AB7" s="102">
        <v>94.9</v>
      </c>
      <c r="AC7" s="89">
        <v>96.3</v>
      </c>
      <c r="AD7" s="89">
        <v>93.1</v>
      </c>
      <c r="AE7" s="89">
        <v>97.2</v>
      </c>
      <c r="AF7" s="90">
        <v>92.7</v>
      </c>
    </row>
    <row r="8" spans="1:34" ht="31.2" x14ac:dyDescent="0.3">
      <c r="A8" s="128" t="s">
        <v>12</v>
      </c>
      <c r="B8" s="131" t="s">
        <v>66</v>
      </c>
      <c r="C8" s="49" t="s">
        <v>66</v>
      </c>
      <c r="D8" s="49" t="s">
        <v>66</v>
      </c>
      <c r="E8" s="132" t="s">
        <v>66</v>
      </c>
      <c r="F8" s="131">
        <v>99.7</v>
      </c>
      <c r="G8" s="49" t="s">
        <v>64</v>
      </c>
      <c r="H8" s="49">
        <v>100</v>
      </c>
      <c r="I8" s="132">
        <v>99</v>
      </c>
      <c r="J8" s="131">
        <v>100</v>
      </c>
      <c r="K8" s="49" t="s">
        <v>66</v>
      </c>
      <c r="L8" s="49">
        <v>100</v>
      </c>
      <c r="M8" s="132" t="s">
        <v>66</v>
      </c>
      <c r="N8" s="131">
        <v>96</v>
      </c>
      <c r="O8" s="49">
        <v>97</v>
      </c>
      <c r="P8" s="49">
        <v>96</v>
      </c>
      <c r="Q8" s="132" t="s">
        <v>66</v>
      </c>
      <c r="R8" s="138">
        <f t="shared" ref="R8:R52" si="1">AVERAGE(S8:V8)</f>
        <v>91.119298245614047</v>
      </c>
      <c r="S8" s="49" t="s">
        <v>66</v>
      </c>
      <c r="T8" s="49">
        <v>95.7</v>
      </c>
      <c r="U8" s="122">
        <v>88.157894736842096</v>
      </c>
      <c r="V8" s="193">
        <v>89.5</v>
      </c>
      <c r="W8" s="138" t="s">
        <v>89</v>
      </c>
      <c r="X8" s="49" t="s">
        <v>89</v>
      </c>
      <c r="Y8" s="49" t="s">
        <v>89</v>
      </c>
      <c r="Z8" s="122" t="s">
        <v>89</v>
      </c>
      <c r="AA8" s="192" t="s">
        <v>89</v>
      </c>
      <c r="AB8" s="138" t="s">
        <v>89</v>
      </c>
      <c r="AC8" s="49" t="s">
        <v>89</v>
      </c>
      <c r="AD8" s="49" t="s">
        <v>89</v>
      </c>
      <c r="AE8" s="122" t="s">
        <v>89</v>
      </c>
      <c r="AF8" s="193" t="s">
        <v>89</v>
      </c>
    </row>
    <row r="9" spans="1:34" ht="31.2" x14ac:dyDescent="0.3">
      <c r="A9" s="128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49" t="s">
        <v>89</v>
      </c>
      <c r="U9" s="122" t="s">
        <v>89</v>
      </c>
      <c r="V9" s="193" t="s">
        <v>89</v>
      </c>
      <c r="W9" s="138">
        <f t="shared" ref="W9:W52" si="2">AVERAGE(X9:AA9)</f>
        <v>94.461113618911938</v>
      </c>
      <c r="X9" s="49" t="s">
        <v>64</v>
      </c>
      <c r="Y9" s="51">
        <v>94.011375041820017</v>
      </c>
      <c r="Z9" s="122">
        <v>99.106256206554121</v>
      </c>
      <c r="AA9" s="122">
        <v>90.265709608361661</v>
      </c>
      <c r="AB9" s="138">
        <v>95.5</v>
      </c>
      <c r="AC9" s="49" t="s">
        <v>64</v>
      </c>
      <c r="AD9" s="51">
        <v>97.3</v>
      </c>
      <c r="AE9" s="122">
        <v>98.6</v>
      </c>
      <c r="AF9" s="100">
        <v>92.7</v>
      </c>
    </row>
    <row r="10" spans="1:34" x14ac:dyDescent="0.3">
      <c r="A10" s="128" t="s">
        <v>146</v>
      </c>
      <c r="B10" s="13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49" t="s">
        <v>89</v>
      </c>
      <c r="U10" s="49" t="s">
        <v>64</v>
      </c>
      <c r="V10" s="132" t="s">
        <v>64</v>
      </c>
      <c r="W10" s="138">
        <f t="shared" si="2"/>
        <v>97.551235317942485</v>
      </c>
      <c r="X10" s="122">
        <v>98</v>
      </c>
      <c r="Y10" s="51">
        <v>94.653705953827455</v>
      </c>
      <c r="Z10" s="192" t="s">
        <v>66</v>
      </c>
      <c r="AA10" s="133">
        <v>100</v>
      </c>
      <c r="AB10" s="138">
        <v>90.8</v>
      </c>
      <c r="AC10" s="122">
        <v>87.2</v>
      </c>
      <c r="AD10" s="51">
        <v>94.4</v>
      </c>
      <c r="AE10" s="49" t="s">
        <v>64</v>
      </c>
      <c r="AF10" s="132" t="s">
        <v>66</v>
      </c>
    </row>
    <row r="11" spans="1:34" x14ac:dyDescent="0.3">
      <c r="A11" s="128" t="s">
        <v>13</v>
      </c>
      <c r="B11" s="131">
        <v>91</v>
      </c>
      <c r="C11" s="49">
        <v>98</v>
      </c>
      <c r="D11" s="49">
        <v>89</v>
      </c>
      <c r="E11" s="132" t="s">
        <v>66</v>
      </c>
      <c r="F11" s="131">
        <v>88.4</v>
      </c>
      <c r="G11" s="49">
        <v>85.8</v>
      </c>
      <c r="H11" s="49">
        <v>91</v>
      </c>
      <c r="I11" s="132" t="s">
        <v>66</v>
      </c>
      <c r="J11" s="131">
        <v>82</v>
      </c>
      <c r="K11" s="49">
        <v>78.5</v>
      </c>
      <c r="L11" s="49">
        <v>89.5</v>
      </c>
      <c r="M11" s="132" t="s">
        <v>66</v>
      </c>
      <c r="N11" s="131">
        <v>90</v>
      </c>
      <c r="O11" s="49">
        <v>90</v>
      </c>
      <c r="P11" s="49">
        <v>89</v>
      </c>
      <c r="Q11" s="132">
        <v>92</v>
      </c>
      <c r="R11" s="138">
        <f t="shared" si="1"/>
        <v>92.35</v>
      </c>
      <c r="S11" s="49">
        <v>94.7</v>
      </c>
      <c r="T11" s="49">
        <v>90</v>
      </c>
      <c r="U11" s="122" t="s">
        <v>66</v>
      </c>
      <c r="V11" s="132" t="s">
        <v>64</v>
      </c>
      <c r="W11" s="138">
        <f t="shared" si="2"/>
        <v>93.7</v>
      </c>
      <c r="X11" s="141">
        <v>93.7</v>
      </c>
      <c r="Y11" s="51">
        <v>93.7</v>
      </c>
      <c r="Z11" s="122" t="s">
        <v>66</v>
      </c>
      <c r="AA11" s="49" t="s">
        <v>64</v>
      </c>
      <c r="AB11" s="138">
        <v>95.6</v>
      </c>
      <c r="AC11" s="122">
        <v>93.4</v>
      </c>
      <c r="AD11" s="51">
        <v>97.6</v>
      </c>
      <c r="AE11" s="122" t="s">
        <v>66</v>
      </c>
      <c r="AF11" s="132" t="s">
        <v>64</v>
      </c>
      <c r="AG11" s="68"/>
      <c r="AH11" s="68"/>
    </row>
    <row r="12" spans="1:34" x14ac:dyDescent="0.3">
      <c r="A12" s="128" t="s">
        <v>18</v>
      </c>
      <c r="B12" s="131">
        <v>98</v>
      </c>
      <c r="C12" s="49">
        <v>99</v>
      </c>
      <c r="D12" s="49">
        <v>93</v>
      </c>
      <c r="E12" s="132">
        <v>100</v>
      </c>
      <c r="F12" s="131">
        <v>90.8</v>
      </c>
      <c r="G12" s="49">
        <v>94.1</v>
      </c>
      <c r="H12" s="49">
        <v>86.6</v>
      </c>
      <c r="I12" s="132">
        <v>96</v>
      </c>
      <c r="J12" s="131">
        <v>93</v>
      </c>
      <c r="K12" s="49">
        <v>95.2</v>
      </c>
      <c r="L12" s="49">
        <v>83.3</v>
      </c>
      <c r="M12" s="132">
        <v>98.1</v>
      </c>
      <c r="N12" s="131">
        <v>90</v>
      </c>
      <c r="O12" s="49">
        <v>94</v>
      </c>
      <c r="P12" s="49">
        <v>82</v>
      </c>
      <c r="Q12" s="132">
        <v>98</v>
      </c>
      <c r="R12" s="138">
        <f>AVERAGE(S12:V12)</f>
        <v>92.90544015825914</v>
      </c>
      <c r="S12" s="49">
        <v>96.8</v>
      </c>
      <c r="T12" s="49">
        <v>83.4</v>
      </c>
      <c r="U12" s="122">
        <v>98.516320474777459</v>
      </c>
      <c r="V12" s="132" t="s">
        <v>64</v>
      </c>
      <c r="W12" s="138">
        <f t="shared" si="2"/>
        <v>93.100571713917148</v>
      </c>
      <c r="X12" s="141">
        <v>96.015767985358309</v>
      </c>
      <c r="Y12" s="51">
        <v>86.762768348446102</v>
      </c>
      <c r="Z12" s="122">
        <v>96.523178807947019</v>
      </c>
      <c r="AA12" s="49" t="s">
        <v>64</v>
      </c>
      <c r="AB12" s="138">
        <v>94.1</v>
      </c>
      <c r="AC12" s="51">
        <v>97</v>
      </c>
      <c r="AD12" s="51">
        <v>89.3</v>
      </c>
      <c r="AE12" s="51">
        <v>85.2</v>
      </c>
      <c r="AF12" s="132" t="s">
        <v>64</v>
      </c>
      <c r="AG12" s="68"/>
      <c r="AH12" s="68"/>
    </row>
    <row r="13" spans="1:34" x14ac:dyDescent="0.3">
      <c r="A13" s="128" t="s">
        <v>179</v>
      </c>
      <c r="B13" s="131" t="s">
        <v>66</v>
      </c>
      <c r="C13" s="49" t="s">
        <v>66</v>
      </c>
      <c r="D13" s="49" t="s">
        <v>66</v>
      </c>
      <c r="E13" s="132" t="s">
        <v>66</v>
      </c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59.4</v>
      </c>
      <c r="K13" s="49" t="s">
        <v>66</v>
      </c>
      <c r="L13" s="49">
        <v>59.4</v>
      </c>
      <c r="M13" s="132" t="s">
        <v>66</v>
      </c>
      <c r="N13" s="131">
        <v>94</v>
      </c>
      <c r="O13" s="49">
        <v>93</v>
      </c>
      <c r="P13" s="49">
        <v>95</v>
      </c>
      <c r="Q13" s="132">
        <v>99</v>
      </c>
      <c r="R13" s="138">
        <f t="shared" si="1"/>
        <v>97.629492455418401</v>
      </c>
      <c r="S13" s="141">
        <v>100</v>
      </c>
      <c r="T13" s="49">
        <v>93.3</v>
      </c>
      <c r="U13" s="122">
        <v>99.588477366255148</v>
      </c>
      <c r="V13" s="132" t="s">
        <v>64</v>
      </c>
      <c r="W13" s="138">
        <f t="shared" si="2"/>
        <v>95.369112318840592</v>
      </c>
      <c r="X13" s="141">
        <v>92.1875</v>
      </c>
      <c r="Y13" s="51">
        <v>98.550724637681171</v>
      </c>
      <c r="Z13" s="122" t="s">
        <v>66</v>
      </c>
      <c r="AA13" s="49" t="s">
        <v>64</v>
      </c>
      <c r="AB13" s="138">
        <v>99.5</v>
      </c>
      <c r="AC13" s="51">
        <v>99.1</v>
      </c>
      <c r="AD13" s="51">
        <v>100</v>
      </c>
      <c r="AE13" s="51" t="s">
        <v>66</v>
      </c>
      <c r="AF13" s="132" t="s">
        <v>64</v>
      </c>
      <c r="AG13" s="68"/>
      <c r="AH13" s="68"/>
    </row>
    <row r="14" spans="1:34" x14ac:dyDescent="0.3">
      <c r="A14" s="128" t="s">
        <v>15</v>
      </c>
      <c r="B14" s="131" t="s">
        <v>66</v>
      </c>
      <c r="C14" s="49" t="s">
        <v>66</v>
      </c>
      <c r="D14" s="49" t="s">
        <v>66</v>
      </c>
      <c r="E14" s="132" t="s">
        <v>66</v>
      </c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99</v>
      </c>
      <c r="K14" s="49">
        <v>100</v>
      </c>
      <c r="L14" s="49">
        <v>100</v>
      </c>
      <c r="M14" s="132">
        <v>97.6</v>
      </c>
      <c r="N14" s="131">
        <v>91</v>
      </c>
      <c r="O14" s="49">
        <v>90</v>
      </c>
      <c r="P14" s="49">
        <v>91</v>
      </c>
      <c r="Q14" s="132">
        <v>97</v>
      </c>
      <c r="R14" s="138">
        <f t="shared" si="1"/>
        <v>94.650591471067301</v>
      </c>
      <c r="S14" s="51">
        <v>98.630136986301366</v>
      </c>
      <c r="T14" s="49">
        <v>90</v>
      </c>
      <c r="U14" s="122">
        <v>95.32163742690058</v>
      </c>
      <c r="V14" s="132" t="s">
        <v>64</v>
      </c>
      <c r="W14" s="138">
        <f t="shared" si="2"/>
        <v>87.878787878787875</v>
      </c>
      <c r="X14" s="51" t="s">
        <v>66</v>
      </c>
      <c r="Y14" s="51">
        <v>87.878787878787875</v>
      </c>
      <c r="Z14" s="122" t="s">
        <v>66</v>
      </c>
      <c r="AA14" s="49" t="s">
        <v>64</v>
      </c>
      <c r="AB14" s="138">
        <v>95.4</v>
      </c>
      <c r="AC14" s="51">
        <v>94.7</v>
      </c>
      <c r="AD14" s="51">
        <v>96.2</v>
      </c>
      <c r="AE14" s="51">
        <v>98.3</v>
      </c>
      <c r="AF14" s="132" t="s">
        <v>64</v>
      </c>
      <c r="AG14" s="68"/>
      <c r="AH14" s="68"/>
    </row>
    <row r="15" spans="1:34" x14ac:dyDescent="0.3">
      <c r="A15" s="128" t="s">
        <v>16</v>
      </c>
      <c r="B15" s="131">
        <v>98</v>
      </c>
      <c r="C15" s="49">
        <v>98</v>
      </c>
      <c r="D15" s="49">
        <v>98</v>
      </c>
      <c r="E15" s="132" t="s">
        <v>66</v>
      </c>
      <c r="F15" s="131">
        <v>90.3</v>
      </c>
      <c r="G15" s="49">
        <v>91</v>
      </c>
      <c r="H15" s="49">
        <v>90</v>
      </c>
      <c r="I15" s="132" t="s">
        <v>66</v>
      </c>
      <c r="J15" s="131">
        <v>92</v>
      </c>
      <c r="K15" s="49">
        <v>93.7</v>
      </c>
      <c r="L15" s="49">
        <v>80.8</v>
      </c>
      <c r="M15" s="132" t="s">
        <v>66</v>
      </c>
      <c r="N15" s="131">
        <v>92</v>
      </c>
      <c r="O15" s="49">
        <v>90</v>
      </c>
      <c r="P15" s="49">
        <v>93</v>
      </c>
      <c r="Q15" s="132" t="s">
        <v>66</v>
      </c>
      <c r="R15" s="138">
        <f t="shared" si="1"/>
        <v>91.528274779669189</v>
      </c>
      <c r="S15" s="51">
        <v>92.43027888446214</v>
      </c>
      <c r="T15" s="49">
        <v>86.7</v>
      </c>
      <c r="U15" s="122">
        <v>95.454545454545453</v>
      </c>
      <c r="V15" s="132" t="s">
        <v>64</v>
      </c>
      <c r="W15" s="138">
        <f t="shared" si="2"/>
        <v>91.263743128435777</v>
      </c>
      <c r="X15" s="51">
        <v>92.672413793103445</v>
      </c>
      <c r="Y15" s="51">
        <v>89.85507246376811</v>
      </c>
      <c r="Z15" s="122" t="s">
        <v>66</v>
      </c>
      <c r="AA15" s="49" t="s">
        <v>64</v>
      </c>
      <c r="AB15" s="138">
        <v>96.6</v>
      </c>
      <c r="AC15" s="51">
        <v>95.1</v>
      </c>
      <c r="AD15" s="51">
        <v>97.3</v>
      </c>
      <c r="AE15" s="51" t="s">
        <v>66</v>
      </c>
      <c r="AF15" s="132" t="s">
        <v>64</v>
      </c>
      <c r="AG15" s="68"/>
      <c r="AH15" s="68"/>
    </row>
    <row r="16" spans="1:34" x14ac:dyDescent="0.3">
      <c r="A16" s="128" t="s">
        <v>17</v>
      </c>
      <c r="B16" s="131">
        <v>89</v>
      </c>
      <c r="C16" s="49">
        <v>100</v>
      </c>
      <c r="D16" s="49">
        <v>80</v>
      </c>
      <c r="E16" s="132" t="s">
        <v>66</v>
      </c>
      <c r="F16" s="131">
        <v>100</v>
      </c>
      <c r="G16" s="49" t="s">
        <v>66</v>
      </c>
      <c r="H16" s="49">
        <v>100</v>
      </c>
      <c r="I16" s="132" t="s">
        <v>66</v>
      </c>
      <c r="J16" s="131">
        <v>93</v>
      </c>
      <c r="K16" s="49">
        <v>94.6</v>
      </c>
      <c r="L16" s="49">
        <v>91.6</v>
      </c>
      <c r="M16" s="132" t="s">
        <v>66</v>
      </c>
      <c r="N16" s="131">
        <v>94</v>
      </c>
      <c r="O16" s="49">
        <v>96</v>
      </c>
      <c r="P16" s="49">
        <v>92</v>
      </c>
      <c r="Q16" s="132" t="s">
        <v>66</v>
      </c>
      <c r="R16" s="138">
        <f t="shared" si="1"/>
        <v>89.651459854014604</v>
      </c>
      <c r="S16" s="51">
        <v>95.802919708029194</v>
      </c>
      <c r="T16" s="49">
        <v>83.5</v>
      </c>
      <c r="U16" s="122" t="s">
        <v>66</v>
      </c>
      <c r="V16" s="132" t="s">
        <v>64</v>
      </c>
      <c r="W16" s="138">
        <f t="shared" si="2"/>
        <v>90.868885843085451</v>
      </c>
      <c r="X16" s="51">
        <v>94.259390503189223</v>
      </c>
      <c r="Y16" s="51">
        <v>87.478381182981664</v>
      </c>
      <c r="Z16" s="122" t="s">
        <v>66</v>
      </c>
      <c r="AA16" s="49" t="s">
        <v>64</v>
      </c>
      <c r="AB16" s="138">
        <v>94.9</v>
      </c>
      <c r="AC16" s="51">
        <v>96.5</v>
      </c>
      <c r="AD16" s="51">
        <v>93.8</v>
      </c>
      <c r="AE16" s="51">
        <v>95.3</v>
      </c>
      <c r="AF16" s="132" t="s">
        <v>64</v>
      </c>
      <c r="AG16" s="68"/>
      <c r="AH16" s="68"/>
    </row>
    <row r="17" spans="1:34" x14ac:dyDescent="0.3">
      <c r="A17" s="128" t="s">
        <v>19</v>
      </c>
      <c r="B17" s="131">
        <v>97</v>
      </c>
      <c r="C17" s="49">
        <v>100</v>
      </c>
      <c r="D17" s="49">
        <v>93</v>
      </c>
      <c r="E17" s="132" t="s">
        <v>66</v>
      </c>
      <c r="F17" s="131">
        <v>98.3</v>
      </c>
      <c r="G17" s="49">
        <v>98</v>
      </c>
      <c r="H17" s="49">
        <v>100</v>
      </c>
      <c r="I17" s="132" t="s">
        <v>66</v>
      </c>
      <c r="J17" s="131">
        <v>93</v>
      </c>
      <c r="K17" s="49">
        <v>96.2</v>
      </c>
      <c r="L17" s="49">
        <v>85</v>
      </c>
      <c r="M17" s="132">
        <v>100</v>
      </c>
      <c r="N17" s="131">
        <v>91</v>
      </c>
      <c r="O17" s="49">
        <v>95</v>
      </c>
      <c r="P17" s="49">
        <v>84</v>
      </c>
      <c r="Q17" s="132">
        <v>98</v>
      </c>
      <c r="R17" s="138">
        <f t="shared" si="1"/>
        <v>94.458134657364212</v>
      </c>
      <c r="S17" s="51">
        <v>98.433420365535255</v>
      </c>
      <c r="T17" s="49">
        <v>87.4</v>
      </c>
      <c r="U17" s="122">
        <v>97.540983606557376</v>
      </c>
      <c r="V17" s="132" t="s">
        <v>64</v>
      </c>
      <c r="W17" s="138">
        <f t="shared" si="2"/>
        <v>93.157204185956758</v>
      </c>
      <c r="X17" s="51">
        <v>95.856873822975516</v>
      </c>
      <c r="Y17" s="51">
        <v>86.534446764091854</v>
      </c>
      <c r="Z17" s="122">
        <v>97.080291970802918</v>
      </c>
      <c r="AA17" s="49" t="s">
        <v>64</v>
      </c>
      <c r="AB17" s="138">
        <v>94.8</v>
      </c>
      <c r="AC17" s="51">
        <v>97.6</v>
      </c>
      <c r="AD17" s="51">
        <v>90.1</v>
      </c>
      <c r="AE17" s="51">
        <v>99.3</v>
      </c>
      <c r="AF17" s="132" t="s">
        <v>64</v>
      </c>
      <c r="AG17" s="68"/>
      <c r="AH17" s="68"/>
    </row>
    <row r="18" spans="1:34" x14ac:dyDescent="0.3">
      <c r="A18" s="128" t="s">
        <v>20</v>
      </c>
      <c r="B18" s="131">
        <v>100</v>
      </c>
      <c r="C18" s="49">
        <v>100</v>
      </c>
      <c r="D18" s="49" t="s">
        <v>66</v>
      </c>
      <c r="E18" s="132" t="s">
        <v>66</v>
      </c>
      <c r="F18" s="131">
        <v>88.8</v>
      </c>
      <c r="G18" s="49">
        <v>90.1</v>
      </c>
      <c r="H18" s="49">
        <v>87.3</v>
      </c>
      <c r="I18" s="132" t="s">
        <v>66</v>
      </c>
      <c r="J18" s="131">
        <v>89</v>
      </c>
      <c r="K18" s="49">
        <v>92.2</v>
      </c>
      <c r="L18" s="49">
        <v>86.2</v>
      </c>
      <c r="M18" s="132" t="s">
        <v>66</v>
      </c>
      <c r="N18" s="131">
        <v>88</v>
      </c>
      <c r="O18" s="49">
        <v>92</v>
      </c>
      <c r="P18" s="49">
        <v>86</v>
      </c>
      <c r="Q18" s="132" t="s">
        <v>66</v>
      </c>
      <c r="R18" s="138">
        <f t="shared" si="1"/>
        <v>93.341151702262962</v>
      </c>
      <c r="S18" s="51">
        <v>96.012039127163291</v>
      </c>
      <c r="T18" s="51">
        <v>85.953436807095343</v>
      </c>
      <c r="U18" s="122">
        <v>98.057979172530253</v>
      </c>
      <c r="V18" s="132" t="s">
        <v>64</v>
      </c>
      <c r="W18" s="138">
        <f t="shared" si="2"/>
        <v>94.195178846524485</v>
      </c>
      <c r="X18" s="141">
        <v>95.002474022761007</v>
      </c>
      <c r="Y18" s="51">
        <v>88.664874551971323</v>
      </c>
      <c r="Z18" s="122">
        <v>98.91818796484111</v>
      </c>
      <c r="AA18" s="49" t="s">
        <v>64</v>
      </c>
      <c r="AB18" s="138">
        <v>94.7</v>
      </c>
      <c r="AC18" s="51">
        <v>96.1</v>
      </c>
      <c r="AD18" s="51">
        <v>91.3</v>
      </c>
      <c r="AE18" s="51">
        <v>98.6</v>
      </c>
      <c r="AF18" s="132" t="s">
        <v>64</v>
      </c>
      <c r="AG18" s="68"/>
      <c r="AH18" s="68"/>
    </row>
    <row r="19" spans="1:34" x14ac:dyDescent="0.3">
      <c r="A19" s="128" t="s">
        <v>21</v>
      </c>
      <c r="B19" s="131">
        <v>95</v>
      </c>
      <c r="C19" s="49">
        <v>98</v>
      </c>
      <c r="D19" s="49">
        <v>87</v>
      </c>
      <c r="E19" s="132" t="s">
        <v>66</v>
      </c>
      <c r="F19" s="131">
        <v>87</v>
      </c>
      <c r="G19" s="49">
        <v>92.3</v>
      </c>
      <c r="H19" s="49">
        <v>71</v>
      </c>
      <c r="I19" s="132" t="s">
        <v>66</v>
      </c>
      <c r="J19" s="131">
        <v>93</v>
      </c>
      <c r="K19" s="49">
        <v>96.2</v>
      </c>
      <c r="L19" s="49">
        <v>89.2</v>
      </c>
      <c r="M19" s="132" t="s">
        <v>66</v>
      </c>
      <c r="N19" s="131">
        <v>91</v>
      </c>
      <c r="O19" s="49">
        <v>92</v>
      </c>
      <c r="P19" s="49">
        <v>88</v>
      </c>
      <c r="Q19" s="132" t="s">
        <v>66</v>
      </c>
      <c r="R19" s="138">
        <f t="shared" si="1"/>
        <v>95.157882991780411</v>
      </c>
      <c r="S19" s="51">
        <v>96.526946107784426</v>
      </c>
      <c r="T19" s="51">
        <v>93.788819875776397</v>
      </c>
      <c r="U19" s="122" t="s">
        <v>66</v>
      </c>
      <c r="V19" s="132" t="s">
        <v>64</v>
      </c>
      <c r="W19" s="138">
        <f t="shared" si="2"/>
        <v>94.40240576264074</v>
      </c>
      <c r="X19" s="51">
        <v>96.906077348066304</v>
      </c>
      <c r="Y19" s="51">
        <v>91.898734177215189</v>
      </c>
      <c r="Z19" s="122" t="s">
        <v>66</v>
      </c>
      <c r="AA19" s="49" t="s">
        <v>64</v>
      </c>
      <c r="AB19" s="138">
        <v>96.1</v>
      </c>
      <c r="AC19" s="51">
        <v>97.7</v>
      </c>
      <c r="AD19" s="51">
        <v>93.6</v>
      </c>
      <c r="AE19" s="51" t="s">
        <v>66</v>
      </c>
      <c r="AF19" s="132" t="s">
        <v>64</v>
      </c>
      <c r="AG19" s="68"/>
      <c r="AH19" s="68"/>
    </row>
    <row r="20" spans="1:34" x14ac:dyDescent="0.3">
      <c r="A20" s="128" t="s">
        <v>22</v>
      </c>
      <c r="B20" s="131">
        <v>99</v>
      </c>
      <c r="C20" s="49">
        <v>98</v>
      </c>
      <c r="D20" s="49">
        <v>99</v>
      </c>
      <c r="E20" s="132">
        <v>99</v>
      </c>
      <c r="F20" s="131">
        <v>91.2</v>
      </c>
      <c r="G20" s="49">
        <v>91.8</v>
      </c>
      <c r="H20" s="49">
        <v>83.3</v>
      </c>
      <c r="I20" s="132" t="s">
        <v>66</v>
      </c>
      <c r="J20" s="131">
        <v>90</v>
      </c>
      <c r="K20" s="49">
        <v>90.4</v>
      </c>
      <c r="L20" s="49">
        <v>84.8</v>
      </c>
      <c r="M20" s="132" t="s">
        <v>66</v>
      </c>
      <c r="N20" s="131">
        <v>65</v>
      </c>
      <c r="O20" s="49">
        <v>62</v>
      </c>
      <c r="P20" s="49">
        <v>66</v>
      </c>
      <c r="Q20" s="132" t="s">
        <v>66</v>
      </c>
      <c r="R20" s="138">
        <f t="shared" si="1"/>
        <v>87.593829020565323</v>
      </c>
      <c r="S20" s="51">
        <v>94.018268531242427</v>
      </c>
      <c r="T20" s="51">
        <v>81.169389509888219</v>
      </c>
      <c r="U20" s="122" t="s">
        <v>66</v>
      </c>
      <c r="V20" s="132" t="s">
        <v>64</v>
      </c>
      <c r="W20" s="159">
        <f t="shared" si="2"/>
        <v>89.961496002204868</v>
      </c>
      <c r="X20" s="141">
        <v>93.986998916576383</v>
      </c>
      <c r="Y20" s="51">
        <v>80.197224251278314</v>
      </c>
      <c r="Z20" s="122">
        <v>95.700264838759935</v>
      </c>
      <c r="AA20" s="49" t="s">
        <v>64</v>
      </c>
      <c r="AB20" s="138">
        <v>91.7</v>
      </c>
      <c r="AC20" s="51">
        <v>95</v>
      </c>
      <c r="AD20" s="51">
        <v>84.6</v>
      </c>
      <c r="AE20" s="51">
        <v>97.4</v>
      </c>
      <c r="AF20" s="132" t="s">
        <v>64</v>
      </c>
      <c r="AG20" s="68"/>
      <c r="AH20" s="68"/>
    </row>
    <row r="21" spans="1:34" x14ac:dyDescent="0.3">
      <c r="A21" s="128" t="s">
        <v>23</v>
      </c>
      <c r="B21" s="131">
        <v>93</v>
      </c>
      <c r="C21" s="49">
        <v>99</v>
      </c>
      <c r="D21" s="49">
        <v>88</v>
      </c>
      <c r="E21" s="132" t="s">
        <v>66</v>
      </c>
      <c r="F21" s="131">
        <v>85</v>
      </c>
      <c r="G21" s="49">
        <v>94</v>
      </c>
      <c r="H21" s="49">
        <v>76</v>
      </c>
      <c r="I21" s="132" t="s">
        <v>66</v>
      </c>
      <c r="J21" s="131">
        <v>91</v>
      </c>
      <c r="K21" s="49">
        <v>93</v>
      </c>
      <c r="L21" s="49">
        <v>80.099999999999994</v>
      </c>
      <c r="M21" s="132" t="s">
        <v>66</v>
      </c>
      <c r="N21" s="131">
        <v>93</v>
      </c>
      <c r="O21" s="49">
        <v>94</v>
      </c>
      <c r="P21" s="49">
        <v>83</v>
      </c>
      <c r="Q21" s="132" t="s">
        <v>66</v>
      </c>
      <c r="R21" s="138">
        <f t="shared" si="1"/>
        <v>94.249108545349486</v>
      </c>
      <c r="S21" s="51">
        <v>98.108340498710234</v>
      </c>
      <c r="T21" s="51">
        <v>88.373424971363107</v>
      </c>
      <c r="U21" s="122">
        <v>96.265560165975103</v>
      </c>
      <c r="V21" s="132" t="s">
        <v>64</v>
      </c>
      <c r="W21" s="159">
        <f t="shared" si="2"/>
        <v>95.006365149225701</v>
      </c>
      <c r="X21" s="141">
        <v>96.992481203007515</v>
      </c>
      <c r="Y21" s="51">
        <v>89.203084832904892</v>
      </c>
      <c r="Z21" s="122">
        <v>98.82352941176471</v>
      </c>
      <c r="AA21" s="49" t="s">
        <v>64</v>
      </c>
      <c r="AB21" s="138">
        <v>93.8</v>
      </c>
      <c r="AC21" s="51">
        <v>97</v>
      </c>
      <c r="AD21" s="51">
        <v>90</v>
      </c>
      <c r="AE21" s="51">
        <v>99</v>
      </c>
      <c r="AF21" s="132" t="s">
        <v>64</v>
      </c>
      <c r="AG21" s="68"/>
      <c r="AH21" s="68"/>
    </row>
    <row r="22" spans="1:34" x14ac:dyDescent="0.3">
      <c r="A22" s="128" t="s">
        <v>24</v>
      </c>
      <c r="B22" s="131">
        <v>96</v>
      </c>
      <c r="C22" s="49">
        <v>97</v>
      </c>
      <c r="D22" s="49">
        <v>95</v>
      </c>
      <c r="E22" s="132">
        <v>97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93</v>
      </c>
      <c r="O22" s="49">
        <v>92</v>
      </c>
      <c r="P22" s="49">
        <v>96</v>
      </c>
      <c r="Q22" s="132" t="s">
        <v>66</v>
      </c>
      <c r="R22" s="138">
        <f t="shared" si="1"/>
        <v>95.741750369289889</v>
      </c>
      <c r="S22" s="51">
        <v>96.486486486486484</v>
      </c>
      <c r="T22" s="51">
        <v>91.647855530474047</v>
      </c>
      <c r="U22" s="122">
        <v>99.090909090909093</v>
      </c>
      <c r="V22" s="132" t="s">
        <v>64</v>
      </c>
      <c r="W22" s="138">
        <f t="shared" si="2"/>
        <v>91.559103641456574</v>
      </c>
      <c r="X22" s="51">
        <v>95.518207282913167</v>
      </c>
      <c r="Y22" s="51">
        <v>87.6</v>
      </c>
      <c r="Z22" s="122" t="s">
        <v>66</v>
      </c>
      <c r="AA22" s="49" t="s">
        <v>64</v>
      </c>
      <c r="AB22" s="138">
        <v>94.2</v>
      </c>
      <c r="AC22" s="51">
        <v>94.7</v>
      </c>
      <c r="AD22" s="51">
        <v>91.9</v>
      </c>
      <c r="AE22" s="51">
        <v>98.8</v>
      </c>
      <c r="AF22" s="132" t="s">
        <v>64</v>
      </c>
      <c r="AG22" s="68"/>
      <c r="AH22" s="68"/>
    </row>
    <row r="23" spans="1:34" x14ac:dyDescent="0.3">
      <c r="A23" s="128" t="s">
        <v>25</v>
      </c>
      <c r="B23" s="131">
        <v>100</v>
      </c>
      <c r="C23" s="49" t="s">
        <v>66</v>
      </c>
      <c r="D23" s="49">
        <v>100</v>
      </c>
      <c r="E23" s="132" t="s">
        <v>66</v>
      </c>
      <c r="F23" s="131">
        <v>90.3</v>
      </c>
      <c r="G23" s="49">
        <v>93</v>
      </c>
      <c r="H23" s="49">
        <v>82</v>
      </c>
      <c r="I23" s="132" t="s">
        <v>66</v>
      </c>
      <c r="J23" s="131">
        <v>91</v>
      </c>
      <c r="K23" s="49">
        <v>91.8</v>
      </c>
      <c r="L23" s="49">
        <v>87.6</v>
      </c>
      <c r="M23" s="132" t="s">
        <v>66</v>
      </c>
      <c r="N23" s="131">
        <v>91</v>
      </c>
      <c r="O23" s="49">
        <v>93</v>
      </c>
      <c r="P23" s="49">
        <v>88</v>
      </c>
      <c r="Q23" s="132" t="s">
        <v>66</v>
      </c>
      <c r="R23" s="138">
        <f t="shared" si="1"/>
        <v>93.43775737855259</v>
      </c>
      <c r="S23" s="51">
        <v>95.186194368755679</v>
      </c>
      <c r="T23" s="51">
        <v>91.689320388349515</v>
      </c>
      <c r="U23" s="122" t="s">
        <v>66</v>
      </c>
      <c r="V23" s="132" t="s">
        <v>64</v>
      </c>
      <c r="W23" s="138">
        <f t="shared" si="2"/>
        <v>94.381414967471159</v>
      </c>
      <c r="X23" s="51">
        <v>96.635030198446941</v>
      </c>
      <c r="Y23" s="51">
        <v>92.12779973649539</v>
      </c>
      <c r="Z23" s="122" t="s">
        <v>66</v>
      </c>
      <c r="AA23" s="49" t="s">
        <v>64</v>
      </c>
      <c r="AB23" s="138">
        <v>94.8</v>
      </c>
      <c r="AC23" s="51">
        <v>95.8</v>
      </c>
      <c r="AD23" s="51">
        <v>93.2</v>
      </c>
      <c r="AE23" s="51">
        <v>97.5</v>
      </c>
      <c r="AF23" s="132" t="s">
        <v>64</v>
      </c>
      <c r="AG23" s="68"/>
      <c r="AH23" s="68"/>
    </row>
    <row r="24" spans="1:34" x14ac:dyDescent="0.3">
      <c r="A24" s="128" t="s">
        <v>26</v>
      </c>
      <c r="B24" s="131">
        <v>92</v>
      </c>
      <c r="C24" s="49">
        <v>100</v>
      </c>
      <c r="D24" s="49">
        <v>78</v>
      </c>
      <c r="E24" s="132">
        <v>98</v>
      </c>
      <c r="F24" s="131">
        <v>75</v>
      </c>
      <c r="G24" s="49" t="s">
        <v>66</v>
      </c>
      <c r="H24" s="49">
        <v>75</v>
      </c>
      <c r="I24" s="132" t="s">
        <v>66</v>
      </c>
      <c r="J24" s="131">
        <v>95</v>
      </c>
      <c r="K24" s="49">
        <v>94.8</v>
      </c>
      <c r="L24" s="49">
        <v>92.1</v>
      </c>
      <c r="M24" s="132" t="s">
        <v>66</v>
      </c>
      <c r="N24" s="131">
        <v>93</v>
      </c>
      <c r="O24" s="49">
        <v>96</v>
      </c>
      <c r="P24" s="49">
        <v>83</v>
      </c>
      <c r="Q24" s="132">
        <v>97</v>
      </c>
      <c r="R24" s="138">
        <f t="shared" si="1"/>
        <v>93.417465720113952</v>
      </c>
      <c r="S24" s="51">
        <v>96.82779456193353</v>
      </c>
      <c r="T24" s="51">
        <v>84.406438631790749</v>
      </c>
      <c r="U24" s="122">
        <v>99.018163966617578</v>
      </c>
      <c r="V24" s="132" t="s">
        <v>64</v>
      </c>
      <c r="W24" s="159">
        <f t="shared" si="2"/>
        <v>93.982519202913679</v>
      </c>
      <c r="X24" s="141">
        <v>95.957095709570964</v>
      </c>
      <c r="Y24" s="51">
        <v>87.58844339622641</v>
      </c>
      <c r="Z24" s="122">
        <v>98.402018502943662</v>
      </c>
      <c r="AA24" s="49" t="s">
        <v>64</v>
      </c>
      <c r="AB24" s="138">
        <v>95.1</v>
      </c>
      <c r="AC24" s="51">
        <v>96.9</v>
      </c>
      <c r="AD24" s="51">
        <v>91.2</v>
      </c>
      <c r="AE24" s="51">
        <v>98.4</v>
      </c>
      <c r="AF24" s="132" t="s">
        <v>64</v>
      </c>
      <c r="AG24" s="68"/>
      <c r="AH24" s="68"/>
    </row>
    <row r="25" spans="1:34" x14ac:dyDescent="0.3">
      <c r="A25" s="128" t="s">
        <v>27</v>
      </c>
      <c r="B25" s="131">
        <v>92</v>
      </c>
      <c r="C25" s="49">
        <v>97</v>
      </c>
      <c r="D25" s="49">
        <v>88</v>
      </c>
      <c r="E25" s="132" t="s">
        <v>66</v>
      </c>
      <c r="F25" s="131">
        <v>93.4</v>
      </c>
      <c r="G25" s="49">
        <v>95.7</v>
      </c>
      <c r="H25" s="49">
        <v>85.7</v>
      </c>
      <c r="I25" s="132" t="s">
        <v>66</v>
      </c>
      <c r="J25" s="131">
        <v>93</v>
      </c>
      <c r="K25" s="49">
        <v>93.6</v>
      </c>
      <c r="L25" s="49">
        <v>86.6</v>
      </c>
      <c r="M25" s="132" t="s">
        <v>66</v>
      </c>
      <c r="N25" s="131">
        <v>92</v>
      </c>
      <c r="O25" s="49">
        <v>94</v>
      </c>
      <c r="P25" s="49">
        <v>88</v>
      </c>
      <c r="Q25" s="132" t="s">
        <v>66</v>
      </c>
      <c r="R25" s="138">
        <f t="shared" si="1"/>
        <v>92.832335433853387</v>
      </c>
      <c r="S25" s="51">
        <v>96.802452912833985</v>
      </c>
      <c r="T25" s="51">
        <v>88.862217954872776</v>
      </c>
      <c r="U25" s="122" t="s">
        <v>66</v>
      </c>
      <c r="V25" s="132" t="s">
        <v>64</v>
      </c>
      <c r="W25" s="138">
        <f t="shared" si="2"/>
        <v>94.131429076707093</v>
      </c>
      <c r="X25" s="51">
        <v>96.326164874551964</v>
      </c>
      <c r="Y25" s="51">
        <v>89.323936309057686</v>
      </c>
      <c r="Z25" s="122">
        <v>96.744186046511629</v>
      </c>
      <c r="AA25" s="49" t="s">
        <v>64</v>
      </c>
      <c r="AB25" s="138">
        <v>95.3</v>
      </c>
      <c r="AC25" s="51">
        <v>97.7</v>
      </c>
      <c r="AD25" s="51">
        <v>90.9</v>
      </c>
      <c r="AE25" s="51">
        <v>99</v>
      </c>
      <c r="AF25" s="132" t="s">
        <v>64</v>
      </c>
      <c r="AG25" s="68"/>
      <c r="AH25" s="68"/>
    </row>
    <row r="26" spans="1:34" x14ac:dyDescent="0.3">
      <c r="A26" s="128" t="s">
        <v>28</v>
      </c>
      <c r="B26" s="131">
        <v>99</v>
      </c>
      <c r="C26" s="49" t="s">
        <v>66</v>
      </c>
      <c r="D26" s="49" t="s">
        <v>66</v>
      </c>
      <c r="E26" s="132">
        <v>99</v>
      </c>
      <c r="F26" s="131">
        <v>84.1</v>
      </c>
      <c r="G26" s="49">
        <v>80.7</v>
      </c>
      <c r="H26" s="49">
        <v>83.7</v>
      </c>
      <c r="I26" s="132">
        <v>96</v>
      </c>
      <c r="J26" s="131">
        <v>89</v>
      </c>
      <c r="K26" s="49">
        <v>86.8</v>
      </c>
      <c r="L26" s="49">
        <v>91.6</v>
      </c>
      <c r="M26" s="132">
        <v>95.5</v>
      </c>
      <c r="N26" s="131">
        <v>86</v>
      </c>
      <c r="O26" s="49">
        <v>85</v>
      </c>
      <c r="P26" s="49">
        <v>86</v>
      </c>
      <c r="Q26" s="132">
        <v>95</v>
      </c>
      <c r="R26" s="138">
        <f t="shared" si="1"/>
        <v>94.281261172070515</v>
      </c>
      <c r="S26" s="51">
        <v>95.913043478260875</v>
      </c>
      <c r="T26" s="51">
        <v>87.5</v>
      </c>
      <c r="U26" s="122">
        <v>99.430740037950656</v>
      </c>
      <c r="V26" s="132" t="s">
        <v>64</v>
      </c>
      <c r="W26" s="138">
        <f t="shared" si="2"/>
        <v>93.06404899281506</v>
      </c>
      <c r="X26" s="51">
        <v>92.763731473408896</v>
      </c>
      <c r="Y26" s="51">
        <v>88.015717092337923</v>
      </c>
      <c r="Z26" s="122">
        <v>98.412698412698404</v>
      </c>
      <c r="AA26" s="49" t="s">
        <v>64</v>
      </c>
      <c r="AB26" s="138">
        <v>95.3</v>
      </c>
      <c r="AC26" s="51">
        <v>96.4</v>
      </c>
      <c r="AD26" s="51">
        <v>93.5</v>
      </c>
      <c r="AE26" s="51">
        <v>99.1</v>
      </c>
      <c r="AF26" s="132" t="s">
        <v>64</v>
      </c>
      <c r="AG26" s="68"/>
      <c r="AH26" s="68"/>
    </row>
    <row r="27" spans="1:34" x14ac:dyDescent="0.3">
      <c r="A27" s="128" t="s">
        <v>168</v>
      </c>
      <c r="B27" s="131">
        <v>83</v>
      </c>
      <c r="C27" s="49">
        <v>93</v>
      </c>
      <c r="D27" s="49">
        <v>79</v>
      </c>
      <c r="E27" s="132">
        <v>89</v>
      </c>
      <c r="F27" s="131">
        <v>99.5</v>
      </c>
      <c r="G27" s="49">
        <v>99</v>
      </c>
      <c r="H27" s="49">
        <v>100</v>
      </c>
      <c r="I27" s="132" t="s">
        <v>66</v>
      </c>
      <c r="J27" s="131">
        <v>94.9</v>
      </c>
      <c r="K27" s="49">
        <v>94.9</v>
      </c>
      <c r="L27" s="49" t="s">
        <v>66</v>
      </c>
      <c r="M27" s="132" t="s">
        <v>66</v>
      </c>
      <c r="N27" s="131">
        <v>98</v>
      </c>
      <c r="O27" s="49">
        <v>98</v>
      </c>
      <c r="P27" s="49" t="s">
        <v>66</v>
      </c>
      <c r="Q27" s="132" t="s">
        <v>66</v>
      </c>
      <c r="R27" s="138">
        <f t="shared" si="1"/>
        <v>94.795547600574594</v>
      </c>
      <c r="S27" s="51">
        <v>96.561604584527217</v>
      </c>
      <c r="T27" s="51">
        <v>93.029490616621985</v>
      </c>
      <c r="U27" s="122" t="s">
        <v>66</v>
      </c>
      <c r="V27" s="132" t="s">
        <v>64</v>
      </c>
      <c r="W27" s="138">
        <f t="shared" si="2"/>
        <v>95.826319741301575</v>
      </c>
      <c r="X27" s="51">
        <v>94.871794871794862</v>
      </c>
      <c r="Y27" s="51">
        <v>93.362831858407077</v>
      </c>
      <c r="Z27" s="122">
        <v>99.244332493702771</v>
      </c>
      <c r="AA27" s="49" t="s">
        <v>64</v>
      </c>
      <c r="AB27" s="138">
        <v>96.8</v>
      </c>
      <c r="AC27" s="51">
        <v>98.2</v>
      </c>
      <c r="AD27" s="51">
        <v>95</v>
      </c>
      <c r="AE27" s="51">
        <v>98.6</v>
      </c>
      <c r="AF27" s="132" t="s">
        <v>64</v>
      </c>
      <c r="AG27" s="68"/>
      <c r="AH27" s="68"/>
    </row>
    <row r="28" spans="1:34" x14ac:dyDescent="0.3">
      <c r="A28" s="128" t="s">
        <v>169</v>
      </c>
      <c r="B28" s="131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89</v>
      </c>
      <c r="O28" s="49">
        <v>91</v>
      </c>
      <c r="P28" s="49">
        <v>88</v>
      </c>
      <c r="Q28" s="132" t="s">
        <v>66</v>
      </c>
      <c r="R28" s="138">
        <f t="shared" si="1"/>
        <v>94.090597753492105</v>
      </c>
      <c r="S28" s="51">
        <v>97.382920110192842</v>
      </c>
      <c r="T28" s="51">
        <v>88.538508186779865</v>
      </c>
      <c r="U28" s="122">
        <v>96.350364963503651</v>
      </c>
      <c r="V28" s="132" t="s">
        <v>64</v>
      </c>
      <c r="W28" s="138">
        <f t="shared" si="2"/>
        <v>94.711457299826748</v>
      </c>
      <c r="X28" s="51">
        <v>95.952380952380949</v>
      </c>
      <c r="Y28" s="51">
        <v>88.93956670467503</v>
      </c>
      <c r="Z28" s="122">
        <v>99.242424242424249</v>
      </c>
      <c r="AA28" s="49" t="s">
        <v>64</v>
      </c>
      <c r="AB28" s="138">
        <v>95.1</v>
      </c>
      <c r="AC28" s="51">
        <v>97.7</v>
      </c>
      <c r="AD28" s="51">
        <v>93</v>
      </c>
      <c r="AE28" s="51">
        <v>99.4</v>
      </c>
      <c r="AF28" s="132" t="s">
        <v>64</v>
      </c>
      <c r="AG28" s="68"/>
      <c r="AH28" s="68"/>
    </row>
    <row r="29" spans="1:34" x14ac:dyDescent="0.3">
      <c r="A29" s="128" t="s">
        <v>31</v>
      </c>
      <c r="B29" s="131">
        <v>100</v>
      </c>
      <c r="C29" s="49" t="s">
        <v>66</v>
      </c>
      <c r="D29" s="49">
        <v>100</v>
      </c>
      <c r="E29" s="132" t="s">
        <v>64</v>
      </c>
      <c r="F29" s="131">
        <v>96.7</v>
      </c>
      <c r="G29" s="49">
        <v>96.3</v>
      </c>
      <c r="H29" s="49">
        <v>96.8</v>
      </c>
      <c r="I29" s="132" t="s">
        <v>66</v>
      </c>
      <c r="J29" s="131">
        <v>93.2</v>
      </c>
      <c r="K29" s="49" t="s">
        <v>66</v>
      </c>
      <c r="L29" s="49">
        <v>93.2</v>
      </c>
      <c r="M29" s="132" t="s">
        <v>64</v>
      </c>
      <c r="N29" s="131">
        <v>93</v>
      </c>
      <c r="O29" s="49">
        <v>91</v>
      </c>
      <c r="P29" s="49">
        <v>94</v>
      </c>
      <c r="Q29" s="132" t="s">
        <v>64</v>
      </c>
      <c r="R29" s="138">
        <f t="shared" si="1"/>
        <v>94.712606190498377</v>
      </c>
      <c r="S29" s="51">
        <v>94.674556213017752</v>
      </c>
      <c r="T29" s="51">
        <v>94.750656167979002</v>
      </c>
      <c r="U29" s="122" t="s">
        <v>64</v>
      </c>
      <c r="V29" s="132" t="s">
        <v>64</v>
      </c>
      <c r="W29" s="138">
        <f t="shared" si="2"/>
        <v>95.840053763440864</v>
      </c>
      <c r="X29" s="51">
        <v>97.916666666666657</v>
      </c>
      <c r="Y29" s="51">
        <v>93.763440860215056</v>
      </c>
      <c r="Z29" s="49" t="s">
        <v>64</v>
      </c>
      <c r="AA29" s="49" t="s">
        <v>64</v>
      </c>
      <c r="AB29" s="138">
        <v>96.5</v>
      </c>
      <c r="AC29" s="51">
        <v>96.9</v>
      </c>
      <c r="AD29" s="51">
        <v>95.8</v>
      </c>
      <c r="AE29" s="49" t="s">
        <v>64</v>
      </c>
      <c r="AF29" s="132" t="s">
        <v>64</v>
      </c>
      <c r="AG29" s="68"/>
      <c r="AH29" s="68"/>
    </row>
    <row r="30" spans="1:34" x14ac:dyDescent="0.3">
      <c r="A30" s="128" t="s">
        <v>170</v>
      </c>
      <c r="B30" s="131">
        <v>93</v>
      </c>
      <c r="C30" s="49">
        <v>96</v>
      </c>
      <c r="D30" s="49">
        <v>91</v>
      </c>
      <c r="E30" s="132" t="s">
        <v>66</v>
      </c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87</v>
      </c>
      <c r="K30" s="49">
        <v>89.1</v>
      </c>
      <c r="L30" s="49">
        <v>81.8</v>
      </c>
      <c r="M30" s="132" t="s">
        <v>66</v>
      </c>
      <c r="N30" s="131">
        <v>88</v>
      </c>
      <c r="O30" s="49">
        <v>90</v>
      </c>
      <c r="P30" s="49">
        <v>87</v>
      </c>
      <c r="Q30" s="132" t="s">
        <v>66</v>
      </c>
      <c r="R30" s="138">
        <f t="shared" si="1"/>
        <v>91.230954290296722</v>
      </c>
      <c r="S30" s="51">
        <v>94.186046511627907</v>
      </c>
      <c r="T30" s="51">
        <v>88.275862068965523</v>
      </c>
      <c r="U30" s="122" t="s">
        <v>66</v>
      </c>
      <c r="V30" s="132" t="s">
        <v>64</v>
      </c>
      <c r="W30" s="138">
        <f t="shared" si="2"/>
        <v>95.375</v>
      </c>
      <c r="X30" s="51">
        <v>90.75</v>
      </c>
      <c r="Y30" s="141">
        <v>100</v>
      </c>
      <c r="Z30" s="122" t="s">
        <v>66</v>
      </c>
      <c r="AA30" s="49" t="s">
        <v>64</v>
      </c>
      <c r="AB30" s="138">
        <v>95.8</v>
      </c>
      <c r="AC30" s="51">
        <v>95</v>
      </c>
      <c r="AD30" s="51">
        <v>98.8</v>
      </c>
      <c r="AE30" s="51" t="s">
        <v>66</v>
      </c>
      <c r="AF30" s="132" t="s">
        <v>64</v>
      </c>
      <c r="AG30" s="68"/>
      <c r="AH30" s="68"/>
    </row>
    <row r="31" spans="1:34" x14ac:dyDescent="0.3">
      <c r="A31" s="128" t="s">
        <v>33</v>
      </c>
      <c r="B31" s="131">
        <v>96</v>
      </c>
      <c r="C31" s="49">
        <v>95</v>
      </c>
      <c r="D31" s="49">
        <v>97</v>
      </c>
      <c r="E31" s="132">
        <v>93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92</v>
      </c>
      <c r="O31" s="49">
        <v>93</v>
      </c>
      <c r="P31" s="49">
        <v>90</v>
      </c>
      <c r="Q31" s="132">
        <v>97</v>
      </c>
      <c r="R31" s="138">
        <f t="shared" si="1"/>
        <v>94.843342668313753</v>
      </c>
      <c r="S31" s="51">
        <v>97.782705099778269</v>
      </c>
      <c r="T31" s="51">
        <v>91.687242798353907</v>
      </c>
      <c r="U31" s="122">
        <v>95.060080106809082</v>
      </c>
      <c r="V31" s="132" t="s">
        <v>64</v>
      </c>
      <c r="W31" s="138">
        <f t="shared" si="2"/>
        <v>95.437974342974897</v>
      </c>
      <c r="X31" s="51">
        <v>98.132427843803057</v>
      </c>
      <c r="Y31" s="51">
        <v>90.208522212148694</v>
      </c>
      <c r="Z31" s="133">
        <v>97.972972972972968</v>
      </c>
      <c r="AA31" s="49" t="s">
        <v>64</v>
      </c>
      <c r="AB31" s="138">
        <v>95.9</v>
      </c>
      <c r="AC31" s="51">
        <v>96.9</v>
      </c>
      <c r="AD31" s="51">
        <v>94.5</v>
      </c>
      <c r="AE31" s="51">
        <v>97.5</v>
      </c>
      <c r="AF31" s="132" t="s">
        <v>64</v>
      </c>
      <c r="AG31" s="68"/>
      <c r="AH31" s="68"/>
    </row>
    <row r="32" spans="1:34" x14ac:dyDescent="0.3">
      <c r="A32" s="128" t="s">
        <v>34</v>
      </c>
      <c r="B32" s="131">
        <v>86</v>
      </c>
      <c r="C32" s="49">
        <v>70</v>
      </c>
      <c r="D32" s="49">
        <v>92</v>
      </c>
      <c r="E32" s="132">
        <v>97</v>
      </c>
      <c r="F32" s="131">
        <v>93.8</v>
      </c>
      <c r="G32" s="49">
        <v>91</v>
      </c>
      <c r="H32" s="49">
        <v>94.3</v>
      </c>
      <c r="I32" s="132">
        <v>98</v>
      </c>
      <c r="J32" s="131">
        <v>95</v>
      </c>
      <c r="K32" s="49">
        <v>94</v>
      </c>
      <c r="L32" s="49">
        <v>93.5</v>
      </c>
      <c r="M32" s="132">
        <v>98.8</v>
      </c>
      <c r="N32" s="131">
        <v>89</v>
      </c>
      <c r="O32" s="49">
        <v>86</v>
      </c>
      <c r="P32" s="49">
        <v>89</v>
      </c>
      <c r="Q32" s="132">
        <v>95</v>
      </c>
      <c r="R32" s="138">
        <f t="shared" si="1"/>
        <v>93.199317738791422</v>
      </c>
      <c r="S32" s="51">
        <v>95.78947368421052</v>
      </c>
      <c r="T32" s="51">
        <v>90.058479532163744</v>
      </c>
      <c r="U32" s="122">
        <v>93.75</v>
      </c>
      <c r="V32" s="132" t="s">
        <v>64</v>
      </c>
      <c r="W32" s="138">
        <f t="shared" si="2"/>
        <v>93.719806763285021</v>
      </c>
      <c r="X32" s="51">
        <v>95.833333333333343</v>
      </c>
      <c r="Y32" s="51">
        <v>87.5</v>
      </c>
      <c r="Z32" s="122">
        <v>97.826086956521735</v>
      </c>
      <c r="AA32" s="49" t="s">
        <v>64</v>
      </c>
      <c r="AB32" s="138">
        <v>98.5</v>
      </c>
      <c r="AC32" s="51">
        <v>99.7</v>
      </c>
      <c r="AD32" s="51">
        <v>97.9</v>
      </c>
      <c r="AE32" s="51">
        <v>96.2</v>
      </c>
      <c r="AF32" s="132" t="s">
        <v>64</v>
      </c>
      <c r="AG32" s="68"/>
      <c r="AH32" s="68"/>
    </row>
    <row r="33" spans="1:34" x14ac:dyDescent="0.3">
      <c r="A33" s="128" t="s">
        <v>171</v>
      </c>
      <c r="B33" s="131">
        <v>92</v>
      </c>
      <c r="C33" s="49">
        <v>95</v>
      </c>
      <c r="D33" s="49">
        <v>90</v>
      </c>
      <c r="E33" s="132" t="s">
        <v>66</v>
      </c>
      <c r="F33" s="131">
        <v>95.9</v>
      </c>
      <c r="G33" s="49">
        <v>96</v>
      </c>
      <c r="H33" s="49">
        <v>94.7</v>
      </c>
      <c r="I33" s="132">
        <v>98</v>
      </c>
      <c r="J33" s="131">
        <v>96</v>
      </c>
      <c r="K33" s="49" t="s">
        <v>66</v>
      </c>
      <c r="L33" s="49">
        <v>96</v>
      </c>
      <c r="M33" s="132" t="s">
        <v>66</v>
      </c>
      <c r="N33" s="131">
        <v>93</v>
      </c>
      <c r="O33" s="49">
        <v>96</v>
      </c>
      <c r="P33" s="49">
        <v>88</v>
      </c>
      <c r="Q33" s="132">
        <v>97</v>
      </c>
      <c r="R33" s="138">
        <f t="shared" si="1"/>
        <v>93.642335562285368</v>
      </c>
      <c r="S33" s="51">
        <v>97.711670480549202</v>
      </c>
      <c r="T33" s="51">
        <v>83.972911963882623</v>
      </c>
      <c r="U33" s="122">
        <v>99.242424242424249</v>
      </c>
      <c r="V33" s="132" t="s">
        <v>64</v>
      </c>
      <c r="W33" s="138">
        <f t="shared" si="2"/>
        <v>95.776680222697451</v>
      </c>
      <c r="X33" s="51">
        <v>97.24310776942356</v>
      </c>
      <c r="Y33" s="51">
        <v>91.198044009779949</v>
      </c>
      <c r="Z33" s="122">
        <v>98.888888888888886</v>
      </c>
      <c r="AA33" s="49" t="s">
        <v>64</v>
      </c>
      <c r="AB33" s="138">
        <v>93.2</v>
      </c>
      <c r="AC33" s="51">
        <v>98</v>
      </c>
      <c r="AD33" s="51">
        <v>88.3</v>
      </c>
      <c r="AE33" s="51">
        <v>97.6</v>
      </c>
      <c r="AF33" s="132" t="s">
        <v>64</v>
      </c>
      <c r="AG33" s="68"/>
      <c r="AH33" s="68"/>
    </row>
    <row r="34" spans="1:34" x14ac:dyDescent="0.3">
      <c r="A34" s="128" t="s">
        <v>172</v>
      </c>
      <c r="B34" s="131">
        <v>95</v>
      </c>
      <c r="C34" s="49">
        <v>95</v>
      </c>
      <c r="D34" s="49">
        <v>93</v>
      </c>
      <c r="E34" s="132" t="s">
        <v>66</v>
      </c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92</v>
      </c>
      <c r="K34" s="49">
        <v>94.3</v>
      </c>
      <c r="L34" s="49">
        <v>89.4</v>
      </c>
      <c r="M34" s="132">
        <v>99</v>
      </c>
      <c r="N34" s="131">
        <v>88</v>
      </c>
      <c r="O34" s="49">
        <v>92</v>
      </c>
      <c r="P34" s="49">
        <v>85</v>
      </c>
      <c r="Q34" s="132">
        <v>96</v>
      </c>
      <c r="R34" s="138">
        <f t="shared" si="1"/>
        <v>95.390688863335114</v>
      </c>
      <c r="S34" s="51">
        <v>97.82244556113902</v>
      </c>
      <c r="T34" s="51">
        <v>90.041928721174003</v>
      </c>
      <c r="U34" s="122">
        <v>98.307692307692307</v>
      </c>
      <c r="V34" s="132" t="s">
        <v>64</v>
      </c>
      <c r="W34" s="138">
        <f t="shared" si="2"/>
        <v>95.480592863649647</v>
      </c>
      <c r="X34" s="51">
        <v>98.639455782312922</v>
      </c>
      <c r="Y34" s="51">
        <v>89.635316698656425</v>
      </c>
      <c r="Z34" s="122">
        <v>98.167006109979638</v>
      </c>
      <c r="AA34" s="49" t="s">
        <v>64</v>
      </c>
      <c r="AB34" s="138">
        <v>95.5</v>
      </c>
      <c r="AC34" s="51">
        <v>95.1</v>
      </c>
      <c r="AD34" s="51">
        <v>95.8</v>
      </c>
      <c r="AE34" s="51">
        <v>99.4</v>
      </c>
      <c r="AF34" s="132" t="s">
        <v>64</v>
      </c>
      <c r="AG34" s="68"/>
      <c r="AH34" s="68"/>
    </row>
    <row r="35" spans="1:34" x14ac:dyDescent="0.3">
      <c r="A35" s="128" t="s">
        <v>37</v>
      </c>
      <c r="B35" s="131">
        <v>93</v>
      </c>
      <c r="C35" s="49">
        <v>99</v>
      </c>
      <c r="D35" s="49">
        <v>89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95</v>
      </c>
      <c r="O35" s="49">
        <v>96</v>
      </c>
      <c r="P35" s="49">
        <v>94</v>
      </c>
      <c r="Q35" s="132" t="s">
        <v>66</v>
      </c>
      <c r="R35" s="138">
        <f t="shared" si="1"/>
        <v>97.031803256639449</v>
      </c>
      <c r="S35" s="51">
        <v>98.326359832635973</v>
      </c>
      <c r="T35" s="51">
        <v>95.737246680642912</v>
      </c>
      <c r="U35" s="122" t="s">
        <v>66</v>
      </c>
      <c r="V35" s="132" t="s">
        <v>64</v>
      </c>
      <c r="W35" s="138">
        <f t="shared" si="2"/>
        <v>95.655928063580646</v>
      </c>
      <c r="X35" s="51">
        <v>96.756255792400367</v>
      </c>
      <c r="Y35" s="51">
        <v>94.463229078613693</v>
      </c>
      <c r="Z35" s="122">
        <v>95.748299319727892</v>
      </c>
      <c r="AA35" s="49" t="s">
        <v>64</v>
      </c>
      <c r="AB35" s="138">
        <v>96.3</v>
      </c>
      <c r="AC35" s="51">
        <v>98.2</v>
      </c>
      <c r="AD35" s="51">
        <v>94</v>
      </c>
      <c r="AE35" s="51">
        <v>96.7</v>
      </c>
      <c r="AF35" s="132" t="s">
        <v>64</v>
      </c>
      <c r="AG35" s="68"/>
      <c r="AH35" s="68"/>
    </row>
    <row r="36" spans="1:34" x14ac:dyDescent="0.3">
      <c r="A36" s="128" t="s">
        <v>38</v>
      </c>
      <c r="B36" s="131" t="s">
        <v>66</v>
      </c>
      <c r="C36" s="49" t="s">
        <v>66</v>
      </c>
      <c r="D36" s="49" t="s">
        <v>66</v>
      </c>
      <c r="E36" s="132" t="s">
        <v>66</v>
      </c>
      <c r="F36" s="131">
        <v>95</v>
      </c>
      <c r="G36" s="49">
        <v>100</v>
      </c>
      <c r="H36" s="49">
        <v>90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88</v>
      </c>
      <c r="O36" s="49">
        <v>92</v>
      </c>
      <c r="P36" s="49">
        <v>82</v>
      </c>
      <c r="Q36" s="132">
        <v>91</v>
      </c>
      <c r="R36" s="138">
        <f t="shared" si="1"/>
        <v>75.824175824175825</v>
      </c>
      <c r="S36" s="51">
        <v>90.109890109890117</v>
      </c>
      <c r="T36" s="51">
        <v>61.53846153846154</v>
      </c>
      <c r="U36" s="122" t="s">
        <v>66</v>
      </c>
      <c r="V36" s="132" t="s">
        <v>64</v>
      </c>
      <c r="W36" s="138">
        <f t="shared" si="2"/>
        <v>84.117647058823536</v>
      </c>
      <c r="X36" s="51">
        <v>88.235294117647058</v>
      </c>
      <c r="Y36" s="141">
        <v>80</v>
      </c>
      <c r="Z36" s="122" t="s">
        <v>66</v>
      </c>
      <c r="AA36" s="49" t="s">
        <v>64</v>
      </c>
      <c r="AB36" s="138">
        <v>93.3</v>
      </c>
      <c r="AC36" s="51">
        <v>94.7</v>
      </c>
      <c r="AD36" s="51">
        <v>89.3</v>
      </c>
      <c r="AE36" s="51">
        <v>98.7</v>
      </c>
      <c r="AF36" s="132" t="s">
        <v>64</v>
      </c>
      <c r="AG36" s="68"/>
      <c r="AH36" s="68"/>
    </row>
    <row r="37" spans="1:34" x14ac:dyDescent="0.3">
      <c r="A37" s="128" t="s">
        <v>173</v>
      </c>
      <c r="B37" s="131">
        <v>87</v>
      </c>
      <c r="C37" s="49">
        <v>89</v>
      </c>
      <c r="D37" s="49">
        <v>87</v>
      </c>
      <c r="E37" s="132" t="s">
        <v>66</v>
      </c>
      <c r="F37" s="131">
        <v>87.6</v>
      </c>
      <c r="G37" s="49">
        <v>93.1</v>
      </c>
      <c r="H37" s="49">
        <v>83.3</v>
      </c>
      <c r="I37" s="132">
        <v>93</v>
      </c>
      <c r="J37" s="131">
        <v>90</v>
      </c>
      <c r="K37" s="49">
        <v>94.8</v>
      </c>
      <c r="L37" s="49">
        <v>84.6</v>
      </c>
      <c r="M37" s="132">
        <v>95.8</v>
      </c>
      <c r="N37" s="131">
        <v>93</v>
      </c>
      <c r="O37" s="49">
        <v>96</v>
      </c>
      <c r="P37" s="49">
        <v>89</v>
      </c>
      <c r="Q37" s="132">
        <v>96</v>
      </c>
      <c r="R37" s="138">
        <f t="shared" si="1"/>
        <v>89.673704794117526</v>
      </c>
      <c r="S37" s="51">
        <v>94.770544290288143</v>
      </c>
      <c r="T37" s="51">
        <v>84.576865297946924</v>
      </c>
      <c r="U37" s="122" t="s">
        <v>66</v>
      </c>
      <c r="V37" s="132" t="s">
        <v>64</v>
      </c>
      <c r="W37" s="138">
        <f t="shared" si="2"/>
        <v>90.685993111366258</v>
      </c>
      <c r="X37" s="51">
        <v>94.833524684270955</v>
      </c>
      <c r="Y37" s="51">
        <v>86.538461538461547</v>
      </c>
      <c r="Z37" s="122" t="s">
        <v>66</v>
      </c>
      <c r="AA37" s="49" t="s">
        <v>64</v>
      </c>
      <c r="AB37" s="138">
        <v>96</v>
      </c>
      <c r="AC37" s="51">
        <v>96.4</v>
      </c>
      <c r="AD37" s="51">
        <v>95.1</v>
      </c>
      <c r="AE37" s="51">
        <v>99.2</v>
      </c>
      <c r="AF37" s="132" t="s">
        <v>64</v>
      </c>
      <c r="AG37" s="68"/>
      <c r="AH37" s="68"/>
    </row>
    <row r="38" spans="1:34" x14ac:dyDescent="0.3">
      <c r="A38" s="128" t="s">
        <v>40</v>
      </c>
      <c r="B38" s="131">
        <v>96</v>
      </c>
      <c r="C38" s="49">
        <v>99</v>
      </c>
      <c r="D38" s="49">
        <v>95</v>
      </c>
      <c r="E38" s="132">
        <v>100</v>
      </c>
      <c r="F38" s="131">
        <v>94.1</v>
      </c>
      <c r="G38" s="49">
        <v>94.6</v>
      </c>
      <c r="H38" s="49">
        <v>93.6</v>
      </c>
      <c r="I38" s="132" t="s">
        <v>66</v>
      </c>
      <c r="J38" s="131">
        <v>94</v>
      </c>
      <c r="K38" s="49">
        <v>93.6</v>
      </c>
      <c r="L38" s="49">
        <v>94.9</v>
      </c>
      <c r="M38" s="132">
        <v>85.9</v>
      </c>
      <c r="N38" s="131">
        <v>93</v>
      </c>
      <c r="O38" s="49">
        <v>94</v>
      </c>
      <c r="P38" s="49">
        <v>92</v>
      </c>
      <c r="Q38" s="132">
        <v>99</v>
      </c>
      <c r="R38" s="138">
        <f t="shared" si="1"/>
        <v>94.901038114811982</v>
      </c>
      <c r="S38" s="51">
        <v>97.428833792470158</v>
      </c>
      <c r="T38" s="51">
        <v>92.373242437153806</v>
      </c>
      <c r="U38" s="122" t="s">
        <v>66</v>
      </c>
      <c r="V38" s="132" t="s">
        <v>64</v>
      </c>
      <c r="W38" s="138">
        <f t="shared" si="2"/>
        <v>96.437856504571116</v>
      </c>
      <c r="X38" s="51">
        <v>96.793893129770993</v>
      </c>
      <c r="Y38" s="51">
        <v>92.916501780767717</v>
      </c>
      <c r="Z38" s="122">
        <v>99.603174603174608</v>
      </c>
      <c r="AA38" s="49" t="s">
        <v>64</v>
      </c>
      <c r="AB38" s="138">
        <v>98.5</v>
      </c>
      <c r="AC38" s="51">
        <v>98.5</v>
      </c>
      <c r="AD38" s="51">
        <v>98.5</v>
      </c>
      <c r="AE38" s="51">
        <v>100</v>
      </c>
      <c r="AF38" s="132" t="s">
        <v>64</v>
      </c>
      <c r="AG38" s="68"/>
      <c r="AH38" s="68"/>
    </row>
    <row r="39" spans="1:34" x14ac:dyDescent="0.3">
      <c r="A39" s="128" t="s">
        <v>174</v>
      </c>
      <c r="B39" s="131">
        <v>93</v>
      </c>
      <c r="C39" s="49">
        <v>95</v>
      </c>
      <c r="D39" s="49">
        <v>91</v>
      </c>
      <c r="E39" s="132">
        <v>97</v>
      </c>
      <c r="F39" s="131">
        <v>89.7</v>
      </c>
      <c r="G39" s="49" t="s">
        <v>66</v>
      </c>
      <c r="H39" s="49">
        <v>89.7</v>
      </c>
      <c r="I39" s="132" t="s">
        <v>66</v>
      </c>
      <c r="J39" s="131">
        <v>99</v>
      </c>
      <c r="K39" s="49">
        <v>100</v>
      </c>
      <c r="L39" s="49">
        <v>98.2</v>
      </c>
      <c r="M39" s="132" t="s">
        <v>66</v>
      </c>
      <c r="N39" s="131">
        <v>91</v>
      </c>
      <c r="O39" s="49">
        <v>92</v>
      </c>
      <c r="P39" s="49">
        <v>89</v>
      </c>
      <c r="Q39" s="132">
        <v>96</v>
      </c>
      <c r="R39" s="138">
        <f t="shared" si="1"/>
        <v>95.190854119425538</v>
      </c>
      <c r="S39" s="51">
        <v>97.023809523809518</v>
      </c>
      <c r="T39" s="51">
        <v>88.548752834467109</v>
      </c>
      <c r="U39" s="122">
        <v>100</v>
      </c>
      <c r="V39" s="132" t="s">
        <v>64</v>
      </c>
      <c r="W39" s="138">
        <f t="shared" si="2"/>
        <v>93.130520105317146</v>
      </c>
      <c r="X39" s="51">
        <v>95.857988165680467</v>
      </c>
      <c r="Y39" s="51">
        <v>88.245614035087712</v>
      </c>
      <c r="Z39" s="122">
        <v>95.287958115183244</v>
      </c>
      <c r="AA39" s="49" t="s">
        <v>64</v>
      </c>
      <c r="AB39" s="138">
        <v>96.6</v>
      </c>
      <c r="AC39" s="51">
        <v>98.3</v>
      </c>
      <c r="AD39" s="51">
        <v>95.5</v>
      </c>
      <c r="AE39" s="51">
        <v>92.4</v>
      </c>
      <c r="AF39" s="132" t="s">
        <v>64</v>
      </c>
      <c r="AG39" s="68"/>
      <c r="AH39" s="68"/>
    </row>
    <row r="40" spans="1:34" x14ac:dyDescent="0.3">
      <c r="A40" s="128" t="s">
        <v>42</v>
      </c>
      <c r="B40" s="131">
        <v>91</v>
      </c>
      <c r="C40" s="49">
        <v>93</v>
      </c>
      <c r="D40" s="49">
        <v>90</v>
      </c>
      <c r="E40" s="132" t="s">
        <v>66</v>
      </c>
      <c r="F40" s="131">
        <v>92.3</v>
      </c>
      <c r="G40" s="49">
        <v>92.3</v>
      </c>
      <c r="H40" s="49" t="s">
        <v>66</v>
      </c>
      <c r="I40" s="132" t="s">
        <v>66</v>
      </c>
      <c r="J40" s="131">
        <v>93</v>
      </c>
      <c r="K40" s="49">
        <v>94.7</v>
      </c>
      <c r="L40" s="49">
        <v>82.9</v>
      </c>
      <c r="M40" s="132" t="s">
        <v>66</v>
      </c>
      <c r="N40" s="131">
        <v>87</v>
      </c>
      <c r="O40" s="49">
        <v>93</v>
      </c>
      <c r="P40" s="49">
        <v>78</v>
      </c>
      <c r="Q40" s="132">
        <v>96</v>
      </c>
      <c r="R40" s="138">
        <f t="shared" si="1"/>
        <v>89.432345305313461</v>
      </c>
      <c r="S40" s="51">
        <v>93.352601156069355</v>
      </c>
      <c r="T40" s="51">
        <v>81.655844155844164</v>
      </c>
      <c r="U40" s="122">
        <v>93.288590604026851</v>
      </c>
      <c r="V40" s="132" t="s">
        <v>64</v>
      </c>
      <c r="W40" s="138">
        <f t="shared" si="2"/>
        <v>91.641966663363704</v>
      </c>
      <c r="X40" s="51">
        <v>92.622950819672127</v>
      </c>
      <c r="Y40" s="51">
        <v>84.511784511784512</v>
      </c>
      <c r="Z40" s="122">
        <v>97.791164658634528</v>
      </c>
      <c r="AA40" s="49" t="s">
        <v>64</v>
      </c>
      <c r="AB40" s="138">
        <v>91.8</v>
      </c>
      <c r="AC40" s="51">
        <v>92.2</v>
      </c>
      <c r="AD40" s="51">
        <v>87.9</v>
      </c>
      <c r="AE40" s="51">
        <v>99.7</v>
      </c>
      <c r="AF40" s="132" t="s">
        <v>64</v>
      </c>
      <c r="AG40" s="68"/>
      <c r="AH40" s="68"/>
    </row>
    <row r="41" spans="1:34" x14ac:dyDescent="0.3">
      <c r="A41" s="128" t="s">
        <v>43</v>
      </c>
      <c r="B41" s="131">
        <v>86</v>
      </c>
      <c r="C41" s="49">
        <v>93</v>
      </c>
      <c r="D41" s="49">
        <v>82</v>
      </c>
      <c r="E41" s="132" t="s">
        <v>66</v>
      </c>
      <c r="F41" s="131">
        <v>87.9</v>
      </c>
      <c r="G41" s="49">
        <v>91.1</v>
      </c>
      <c r="H41" s="49">
        <v>84.8</v>
      </c>
      <c r="I41" s="132">
        <v>96</v>
      </c>
      <c r="J41" s="131">
        <v>91</v>
      </c>
      <c r="K41" s="49">
        <v>93.9</v>
      </c>
      <c r="L41" s="49">
        <v>88.3</v>
      </c>
      <c r="M41" s="132" t="s">
        <v>66</v>
      </c>
      <c r="N41" s="131">
        <v>88</v>
      </c>
      <c r="O41" s="49">
        <v>91</v>
      </c>
      <c r="P41" s="49">
        <v>86</v>
      </c>
      <c r="Q41" s="132" t="s">
        <v>66</v>
      </c>
      <c r="R41" s="138">
        <f t="shared" si="1"/>
        <v>88.983383380075765</v>
      </c>
      <c r="S41" s="51">
        <v>93.51464435146444</v>
      </c>
      <c r="T41" s="51">
        <v>84.452122408687075</v>
      </c>
      <c r="U41" s="122" t="s">
        <v>66</v>
      </c>
      <c r="V41" s="132" t="s">
        <v>64</v>
      </c>
      <c r="W41" s="138">
        <f t="shared" si="2"/>
        <v>90.740595994137763</v>
      </c>
      <c r="X41" s="51">
        <v>93.391304347826093</v>
      </c>
      <c r="Y41" s="51">
        <v>88.089887640449433</v>
      </c>
      <c r="Z41" s="122" t="s">
        <v>66</v>
      </c>
      <c r="AA41" s="49" t="s">
        <v>64</v>
      </c>
      <c r="AB41" s="138">
        <v>95.1</v>
      </c>
      <c r="AC41" s="51">
        <v>95.5</v>
      </c>
      <c r="AD41" s="51">
        <v>94.6</v>
      </c>
      <c r="AE41" s="51" t="s">
        <v>66</v>
      </c>
      <c r="AF41" s="132" t="s">
        <v>64</v>
      </c>
      <c r="AG41" s="68"/>
      <c r="AH41" s="68"/>
    </row>
    <row r="42" spans="1:34" x14ac:dyDescent="0.3">
      <c r="A42" s="128" t="s">
        <v>44</v>
      </c>
      <c r="B42" s="131" t="s">
        <v>66</v>
      </c>
      <c r="C42" s="49" t="s">
        <v>66</v>
      </c>
      <c r="D42" s="49" t="s">
        <v>66</v>
      </c>
      <c r="E42" s="132" t="s">
        <v>66</v>
      </c>
      <c r="F42" s="131">
        <v>94</v>
      </c>
      <c r="G42" s="49">
        <v>94</v>
      </c>
      <c r="H42" s="49" t="s">
        <v>66</v>
      </c>
      <c r="I42" s="132" t="s">
        <v>66</v>
      </c>
      <c r="J42" s="131">
        <v>89</v>
      </c>
      <c r="K42" s="49">
        <v>95.3</v>
      </c>
      <c r="L42" s="49">
        <v>83.6</v>
      </c>
      <c r="M42" s="132">
        <v>92.6</v>
      </c>
      <c r="N42" s="131">
        <v>92</v>
      </c>
      <c r="O42" s="49">
        <v>93</v>
      </c>
      <c r="P42" s="49">
        <v>85</v>
      </c>
      <c r="Q42" s="132" t="s">
        <v>66</v>
      </c>
      <c r="R42" s="138">
        <f t="shared" si="1"/>
        <v>94.647445346330983</v>
      </c>
      <c r="S42" s="51">
        <v>96.078431372549019</v>
      </c>
      <c r="T42" s="51">
        <v>89.918699186991873</v>
      </c>
      <c r="U42" s="122">
        <v>97.945205479452056</v>
      </c>
      <c r="V42" s="132" t="s">
        <v>64</v>
      </c>
      <c r="W42" s="138">
        <f t="shared" si="2"/>
        <v>94.907699303750405</v>
      </c>
      <c r="X42" s="51">
        <v>94.878048780487802</v>
      </c>
      <c r="Y42" s="51">
        <v>91.326530612244895</v>
      </c>
      <c r="Z42" s="122">
        <v>98.518518518518519</v>
      </c>
      <c r="AA42" s="49" t="s">
        <v>64</v>
      </c>
      <c r="AB42" s="138">
        <v>94.3</v>
      </c>
      <c r="AC42" s="51">
        <v>95.1</v>
      </c>
      <c r="AD42" s="51">
        <v>93.1</v>
      </c>
      <c r="AE42" s="51">
        <v>97.4</v>
      </c>
      <c r="AF42" s="132" t="s">
        <v>64</v>
      </c>
      <c r="AG42" s="68"/>
      <c r="AH42" s="68"/>
    </row>
    <row r="43" spans="1:34" x14ac:dyDescent="0.3">
      <c r="A43" s="128" t="s">
        <v>175</v>
      </c>
      <c r="B43" s="131">
        <v>97</v>
      </c>
      <c r="C43" s="49">
        <v>99</v>
      </c>
      <c r="D43" s="49">
        <v>96</v>
      </c>
      <c r="E43" s="132" t="s">
        <v>66</v>
      </c>
      <c r="F43" s="131">
        <v>92.6</v>
      </c>
      <c r="G43" s="49">
        <v>96.7</v>
      </c>
      <c r="H43" s="49">
        <v>87.2</v>
      </c>
      <c r="I43" s="132" t="s">
        <v>66</v>
      </c>
      <c r="J43" s="131">
        <v>94</v>
      </c>
      <c r="K43" s="49">
        <v>97.5</v>
      </c>
      <c r="L43" s="49">
        <v>91.5</v>
      </c>
      <c r="M43" s="132" t="s">
        <v>66</v>
      </c>
      <c r="N43" s="131">
        <v>92</v>
      </c>
      <c r="O43" s="49">
        <v>94</v>
      </c>
      <c r="P43" s="49">
        <v>91</v>
      </c>
      <c r="Q43" s="132">
        <v>95</v>
      </c>
      <c r="R43" s="138">
        <f t="shared" si="1"/>
        <v>94.049864656220521</v>
      </c>
      <c r="S43" s="51">
        <v>96.800544588155219</v>
      </c>
      <c r="T43" s="51">
        <v>90.604304635761594</v>
      </c>
      <c r="U43" s="122">
        <v>94.74474474474475</v>
      </c>
      <c r="V43" s="132" t="s">
        <v>64</v>
      </c>
      <c r="W43" s="138">
        <f t="shared" si="2"/>
        <v>94.245290206357438</v>
      </c>
      <c r="X43" s="51">
        <v>95.262816353017527</v>
      </c>
      <c r="Y43" s="51">
        <v>91.19854446213327</v>
      </c>
      <c r="Z43" s="122">
        <v>96.274509803921575</v>
      </c>
      <c r="AA43" s="49" t="s">
        <v>64</v>
      </c>
      <c r="AB43" s="138">
        <v>96.2</v>
      </c>
      <c r="AC43" s="51">
        <v>97.1</v>
      </c>
      <c r="AD43" s="51">
        <v>95.2</v>
      </c>
      <c r="AE43" s="51">
        <v>95.7</v>
      </c>
      <c r="AF43" s="132" t="s">
        <v>64</v>
      </c>
      <c r="AG43" s="68"/>
      <c r="AH43" s="68"/>
    </row>
    <row r="44" spans="1:34" x14ac:dyDescent="0.3">
      <c r="A44" s="128" t="s">
        <v>46</v>
      </c>
      <c r="B44" s="131">
        <v>94</v>
      </c>
      <c r="C44" s="49" t="s">
        <v>66</v>
      </c>
      <c r="D44" s="49">
        <v>94</v>
      </c>
      <c r="E44" s="132" t="s">
        <v>64</v>
      </c>
      <c r="F44" s="131">
        <v>92.3</v>
      </c>
      <c r="G44" s="49" t="s">
        <v>66</v>
      </c>
      <c r="H44" s="49">
        <v>92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94</v>
      </c>
      <c r="O44" s="49">
        <v>96</v>
      </c>
      <c r="P44" s="49">
        <v>93</v>
      </c>
      <c r="Q44" s="132" t="s">
        <v>64</v>
      </c>
      <c r="R44" s="138">
        <f t="shared" si="1"/>
        <v>94.584289496910856</v>
      </c>
      <c r="S44" s="51">
        <v>97.411003236245946</v>
      </c>
      <c r="T44" s="51">
        <v>91.757575757575765</v>
      </c>
      <c r="U44" s="122" t="s">
        <v>64</v>
      </c>
      <c r="V44" s="132" t="s">
        <v>64</v>
      </c>
      <c r="W44" s="138">
        <f t="shared" si="2"/>
        <v>91.851666233557324</v>
      </c>
      <c r="X44" s="51">
        <v>92.465753424657535</v>
      </c>
      <c r="Y44" s="51">
        <v>91.237579042457099</v>
      </c>
      <c r="Z44" s="49" t="s">
        <v>64</v>
      </c>
      <c r="AA44" s="49" t="s">
        <v>64</v>
      </c>
      <c r="AB44" s="138">
        <v>95.4</v>
      </c>
      <c r="AC44" s="51">
        <v>97.4</v>
      </c>
      <c r="AD44" s="51">
        <v>93.5</v>
      </c>
      <c r="AE44" s="49" t="s">
        <v>64</v>
      </c>
      <c r="AF44" s="132" t="s">
        <v>64</v>
      </c>
      <c r="AG44" s="68"/>
      <c r="AH44" s="68"/>
    </row>
    <row r="45" spans="1:34" x14ac:dyDescent="0.3">
      <c r="A45" s="128" t="s">
        <v>47</v>
      </c>
      <c r="B45" s="131">
        <v>95</v>
      </c>
      <c r="C45" s="49">
        <v>96</v>
      </c>
      <c r="D45" s="49">
        <v>93</v>
      </c>
      <c r="E45" s="132" t="s">
        <v>66</v>
      </c>
      <c r="F45" s="131">
        <v>95</v>
      </c>
      <c r="G45" s="49">
        <v>95</v>
      </c>
      <c r="H45" s="49" t="s">
        <v>66</v>
      </c>
      <c r="I45" s="132" t="s">
        <v>66</v>
      </c>
      <c r="J45" s="131">
        <v>91</v>
      </c>
      <c r="K45" s="49">
        <v>93.5</v>
      </c>
      <c r="L45" s="49">
        <v>87.7</v>
      </c>
      <c r="M45" s="132">
        <v>96.9</v>
      </c>
      <c r="N45" s="131">
        <v>92</v>
      </c>
      <c r="O45" s="49">
        <v>94</v>
      </c>
      <c r="P45" s="49">
        <v>88</v>
      </c>
      <c r="Q45" s="132" t="s">
        <v>66</v>
      </c>
      <c r="R45" s="138">
        <f t="shared" si="1"/>
        <v>93.605538672796413</v>
      </c>
      <c r="S45" s="51">
        <v>95.500562429696288</v>
      </c>
      <c r="T45" s="51">
        <v>88.518024032042717</v>
      </c>
      <c r="U45" s="122">
        <v>96.798029556650249</v>
      </c>
      <c r="V45" s="132" t="s">
        <v>64</v>
      </c>
      <c r="W45" s="138">
        <f t="shared" si="2"/>
        <v>97.207784276483665</v>
      </c>
      <c r="X45" s="51">
        <v>97.15302491103202</v>
      </c>
      <c r="Y45" s="51">
        <v>94.843462246777165</v>
      </c>
      <c r="Z45" s="122">
        <v>99.626865671641795</v>
      </c>
      <c r="AA45" s="49" t="s">
        <v>64</v>
      </c>
      <c r="AB45" s="138">
        <v>94.5</v>
      </c>
      <c r="AC45" s="51">
        <v>94.8</v>
      </c>
      <c r="AD45" s="51">
        <v>93.4</v>
      </c>
      <c r="AE45" s="51">
        <v>99.7</v>
      </c>
      <c r="AF45" s="132" t="s">
        <v>64</v>
      </c>
      <c r="AG45" s="68"/>
      <c r="AH45" s="68"/>
    </row>
    <row r="46" spans="1:34" x14ac:dyDescent="0.3">
      <c r="A46" s="128" t="s">
        <v>176</v>
      </c>
      <c r="B46" s="131">
        <v>90</v>
      </c>
      <c r="C46" s="49">
        <v>100</v>
      </c>
      <c r="D46" s="49">
        <v>88</v>
      </c>
      <c r="E46" s="132" t="s">
        <v>66</v>
      </c>
      <c r="F46" s="131">
        <v>91.5</v>
      </c>
      <c r="G46" s="49" t="s">
        <v>66</v>
      </c>
      <c r="H46" s="49">
        <v>91.5</v>
      </c>
      <c r="I46" s="132" t="s">
        <v>66</v>
      </c>
      <c r="J46" s="131">
        <v>100</v>
      </c>
      <c r="K46" s="49" t="s">
        <v>66</v>
      </c>
      <c r="L46" s="49">
        <v>100</v>
      </c>
      <c r="M46" s="132" t="s">
        <v>66</v>
      </c>
      <c r="N46" s="131">
        <v>92</v>
      </c>
      <c r="O46" s="49">
        <v>95</v>
      </c>
      <c r="P46" s="49">
        <v>91</v>
      </c>
      <c r="Q46" s="132">
        <v>93</v>
      </c>
      <c r="R46" s="138">
        <f t="shared" si="1"/>
        <v>95.784204830257465</v>
      </c>
      <c r="S46" s="51">
        <v>99.134199134199136</v>
      </c>
      <c r="T46" s="51">
        <v>92.43421052631578</v>
      </c>
      <c r="U46" s="122" t="s">
        <v>66</v>
      </c>
      <c r="V46" s="132" t="s">
        <v>64</v>
      </c>
      <c r="W46" s="138">
        <f t="shared" si="2"/>
        <v>96.551724137931032</v>
      </c>
      <c r="X46" s="51">
        <v>96.551724137931032</v>
      </c>
      <c r="Y46" s="51" t="s">
        <v>66</v>
      </c>
      <c r="Z46" s="122" t="s">
        <v>66</v>
      </c>
      <c r="AA46" s="49" t="s">
        <v>64</v>
      </c>
      <c r="AB46" s="138">
        <v>91.5</v>
      </c>
      <c r="AC46" s="51">
        <v>89.2</v>
      </c>
      <c r="AD46" s="51">
        <v>93</v>
      </c>
      <c r="AE46" s="51">
        <v>99</v>
      </c>
      <c r="AF46" s="132" t="s">
        <v>64</v>
      </c>
      <c r="AG46" s="68"/>
      <c r="AH46" s="68"/>
    </row>
    <row r="47" spans="1:34" x14ac:dyDescent="0.3">
      <c r="A47" s="128" t="s">
        <v>49</v>
      </c>
      <c r="B47" s="131">
        <v>86</v>
      </c>
      <c r="C47" s="49">
        <v>98</v>
      </c>
      <c r="D47" s="49">
        <v>77</v>
      </c>
      <c r="E47" s="132" t="s">
        <v>66</v>
      </c>
      <c r="F47" s="131">
        <v>88.3</v>
      </c>
      <c r="G47" s="49">
        <v>91</v>
      </c>
      <c r="H47" s="49">
        <v>82</v>
      </c>
      <c r="I47" s="132">
        <v>96</v>
      </c>
      <c r="J47" s="131" t="s">
        <v>66</v>
      </c>
      <c r="K47" s="49" t="s">
        <v>66</v>
      </c>
      <c r="L47" s="49" t="s">
        <v>66</v>
      </c>
      <c r="M47" s="132" t="s">
        <v>66</v>
      </c>
      <c r="N47" s="131">
        <v>92</v>
      </c>
      <c r="O47" s="49">
        <v>94</v>
      </c>
      <c r="P47" s="49">
        <v>86</v>
      </c>
      <c r="Q47" s="132">
        <v>100</v>
      </c>
      <c r="R47" s="138">
        <f t="shared" si="1"/>
        <v>94.713949564989392</v>
      </c>
      <c r="S47" s="51">
        <v>95.862507956715476</v>
      </c>
      <c r="T47" s="51">
        <v>88.878143133462288</v>
      </c>
      <c r="U47" s="122">
        <v>99.401197604790411</v>
      </c>
      <c r="V47" s="132" t="s">
        <v>64</v>
      </c>
      <c r="W47" s="138">
        <f t="shared" si="2"/>
        <v>93.619802274080385</v>
      </c>
      <c r="X47" s="51">
        <v>96.644784828592265</v>
      </c>
      <c r="Y47" s="51">
        <v>85.291997116077866</v>
      </c>
      <c r="Z47" s="122">
        <v>98.92262487757101</v>
      </c>
      <c r="AA47" s="49" t="s">
        <v>64</v>
      </c>
      <c r="AB47" s="138">
        <v>95.4</v>
      </c>
      <c r="AC47" s="51">
        <v>97.5</v>
      </c>
      <c r="AD47" s="51">
        <v>92.3</v>
      </c>
      <c r="AE47" s="51">
        <v>99.4</v>
      </c>
      <c r="AF47" s="132" t="s">
        <v>64</v>
      </c>
      <c r="AG47" s="68"/>
      <c r="AH47" s="68"/>
    </row>
    <row r="48" spans="1:34" x14ac:dyDescent="0.3">
      <c r="A48" s="128" t="s">
        <v>177</v>
      </c>
      <c r="B48" s="131" t="s">
        <v>66</v>
      </c>
      <c r="C48" s="49" t="s">
        <v>66</v>
      </c>
      <c r="D48" s="49" t="s">
        <v>66</v>
      </c>
      <c r="E48" s="132" t="s">
        <v>66</v>
      </c>
      <c r="F48" s="131">
        <v>93</v>
      </c>
      <c r="G48" s="49">
        <v>94</v>
      </c>
      <c r="H48" s="49">
        <v>92</v>
      </c>
      <c r="I48" s="132" t="s">
        <v>66</v>
      </c>
      <c r="J48" s="131">
        <v>85.1</v>
      </c>
      <c r="K48" s="49" t="s">
        <v>66</v>
      </c>
      <c r="L48" s="49">
        <v>85.1</v>
      </c>
      <c r="M48" s="132" t="s">
        <v>66</v>
      </c>
      <c r="N48" s="131">
        <v>88</v>
      </c>
      <c r="O48" s="49">
        <v>84</v>
      </c>
      <c r="P48" s="49">
        <v>88</v>
      </c>
      <c r="Q48" s="132" t="s">
        <v>66</v>
      </c>
      <c r="R48" s="138">
        <f t="shared" si="1"/>
        <v>90.813561044603574</v>
      </c>
      <c r="S48" s="51">
        <v>92.900608519269781</v>
      </c>
      <c r="T48" s="51">
        <v>88.726513569937367</v>
      </c>
      <c r="U48" s="122" t="s">
        <v>66</v>
      </c>
      <c r="V48" s="132" t="s">
        <v>64</v>
      </c>
      <c r="W48" s="138">
        <f t="shared" si="2"/>
        <v>92.774956199925199</v>
      </c>
      <c r="X48" s="51">
        <v>95.480225988700568</v>
      </c>
      <c r="Y48" s="51">
        <v>90.069686411149831</v>
      </c>
      <c r="Z48" s="122" t="s">
        <v>66</v>
      </c>
      <c r="AA48" s="49" t="s">
        <v>64</v>
      </c>
      <c r="AB48" s="138">
        <v>95.8</v>
      </c>
      <c r="AC48" s="51">
        <v>95.7</v>
      </c>
      <c r="AD48" s="51">
        <v>95.9</v>
      </c>
      <c r="AE48" s="51" t="s">
        <v>66</v>
      </c>
      <c r="AF48" s="132" t="s">
        <v>64</v>
      </c>
      <c r="AG48" s="68"/>
      <c r="AH48" s="68"/>
    </row>
    <row r="49" spans="1:34" x14ac:dyDescent="0.3">
      <c r="A49" s="128" t="s">
        <v>51</v>
      </c>
      <c r="B49" s="131" t="s">
        <v>66</v>
      </c>
      <c r="C49" s="49" t="s">
        <v>66</v>
      </c>
      <c r="D49" s="49" t="s">
        <v>66</v>
      </c>
      <c r="E49" s="132" t="s">
        <v>66</v>
      </c>
      <c r="F49" s="131">
        <v>93.9</v>
      </c>
      <c r="G49" s="49">
        <v>93.9</v>
      </c>
      <c r="H49" s="49" t="s">
        <v>66</v>
      </c>
      <c r="I49" s="132" t="s">
        <v>66</v>
      </c>
      <c r="J49" s="131">
        <v>93</v>
      </c>
      <c r="K49" s="49">
        <v>94.1</v>
      </c>
      <c r="L49" s="49">
        <v>75.900000000000006</v>
      </c>
      <c r="M49" s="132" t="s">
        <v>66</v>
      </c>
      <c r="N49" s="131">
        <v>95</v>
      </c>
      <c r="O49" s="49">
        <v>95</v>
      </c>
      <c r="P49" s="49">
        <v>94</v>
      </c>
      <c r="Q49" s="132" t="s">
        <v>66</v>
      </c>
      <c r="R49" s="138">
        <f t="shared" si="1"/>
        <v>92.956043956043956</v>
      </c>
      <c r="S49" s="51">
        <v>98</v>
      </c>
      <c r="T49" s="51">
        <v>87.912087912087912</v>
      </c>
      <c r="U49" s="122" t="s">
        <v>66</v>
      </c>
      <c r="V49" s="132" t="s">
        <v>64</v>
      </c>
      <c r="W49" s="138">
        <f t="shared" si="2"/>
        <v>93.304589797932408</v>
      </c>
      <c r="X49" s="51">
        <v>96.343692870201096</v>
      </c>
      <c r="Y49" s="51">
        <v>90.265486725663706</v>
      </c>
      <c r="Z49" s="122" t="s">
        <v>66</v>
      </c>
      <c r="AA49" s="49" t="s">
        <v>64</v>
      </c>
      <c r="AB49" s="138">
        <v>96.1</v>
      </c>
      <c r="AC49" s="51">
        <v>97.1</v>
      </c>
      <c r="AD49" s="51">
        <v>95.2</v>
      </c>
      <c r="AE49" s="51">
        <v>98.4</v>
      </c>
      <c r="AF49" s="132" t="s">
        <v>64</v>
      </c>
      <c r="AG49" s="68"/>
      <c r="AH49" s="68"/>
    </row>
    <row r="50" spans="1:34" x14ac:dyDescent="0.3">
      <c r="A50" s="128" t="s">
        <v>178</v>
      </c>
      <c r="B50" s="96">
        <v>97</v>
      </c>
      <c r="C50" s="67">
        <v>96</v>
      </c>
      <c r="D50" s="67">
        <v>98</v>
      </c>
      <c r="E50" s="99">
        <v>99</v>
      </c>
      <c r="F50" s="96">
        <v>92.8</v>
      </c>
      <c r="G50" s="67">
        <v>95</v>
      </c>
      <c r="H50" s="67">
        <v>89.5</v>
      </c>
      <c r="I50" s="99">
        <v>100</v>
      </c>
      <c r="J50" s="96">
        <v>96.6</v>
      </c>
      <c r="K50" s="49" t="s">
        <v>66</v>
      </c>
      <c r="L50" s="67">
        <v>96.6</v>
      </c>
      <c r="M50" s="99" t="s">
        <v>66</v>
      </c>
      <c r="N50" s="96">
        <v>92</v>
      </c>
      <c r="O50" s="67">
        <v>93</v>
      </c>
      <c r="P50" s="67">
        <v>92</v>
      </c>
      <c r="Q50" s="99">
        <v>98</v>
      </c>
      <c r="R50" s="138">
        <f t="shared" si="1"/>
        <v>94.983459180787577</v>
      </c>
      <c r="S50" s="122">
        <v>94.13092550790067</v>
      </c>
      <c r="T50" s="122">
        <v>90.948651000870314</v>
      </c>
      <c r="U50" s="122">
        <v>99.870801033591732</v>
      </c>
      <c r="V50" s="132" t="s">
        <v>64</v>
      </c>
      <c r="W50" s="138">
        <f t="shared" si="2"/>
        <v>93.400496625359253</v>
      </c>
      <c r="X50" s="122">
        <v>95.714285714285722</v>
      </c>
      <c r="Y50" s="122">
        <v>87.230688386757748</v>
      </c>
      <c r="Z50" s="122">
        <v>97.256515775034288</v>
      </c>
      <c r="AA50" s="49" t="s">
        <v>64</v>
      </c>
      <c r="AB50" s="138">
        <v>95.6</v>
      </c>
      <c r="AC50" s="51">
        <v>95</v>
      </c>
      <c r="AD50" s="51">
        <v>96</v>
      </c>
      <c r="AE50" s="51">
        <v>99.6</v>
      </c>
      <c r="AF50" s="132" t="s">
        <v>64</v>
      </c>
      <c r="AG50" s="68"/>
      <c r="AH50" s="68"/>
    </row>
    <row r="51" spans="1:34" x14ac:dyDescent="0.3">
      <c r="A51" s="128" t="s">
        <v>53</v>
      </c>
      <c r="B51" s="96">
        <v>95</v>
      </c>
      <c r="C51" s="67">
        <v>98</v>
      </c>
      <c r="D51" s="67">
        <v>90</v>
      </c>
      <c r="E51" s="99">
        <v>98</v>
      </c>
      <c r="F51" s="96">
        <v>93.9</v>
      </c>
      <c r="G51" s="67">
        <v>93.8</v>
      </c>
      <c r="H51" s="67">
        <v>94.5</v>
      </c>
      <c r="I51" s="99" t="s">
        <v>66</v>
      </c>
      <c r="J51" s="96">
        <v>95</v>
      </c>
      <c r="K51" s="67">
        <v>95.5</v>
      </c>
      <c r="L51" s="67">
        <v>93.4</v>
      </c>
      <c r="M51" s="99" t="s">
        <v>66</v>
      </c>
      <c r="N51" s="96">
        <v>91</v>
      </c>
      <c r="O51" s="67">
        <v>93</v>
      </c>
      <c r="P51" s="67">
        <v>87</v>
      </c>
      <c r="Q51" s="99" t="s">
        <v>66</v>
      </c>
      <c r="R51" s="138">
        <f t="shared" si="1"/>
        <v>92.588403604305398</v>
      </c>
      <c r="S51" s="122">
        <v>96.312178387650079</v>
      </c>
      <c r="T51" s="122">
        <v>88.864628820960704</v>
      </c>
      <c r="U51" s="122" t="s">
        <v>66</v>
      </c>
      <c r="V51" s="132" t="s">
        <v>64</v>
      </c>
      <c r="W51" s="138">
        <f t="shared" si="2"/>
        <v>86.689818461718517</v>
      </c>
      <c r="X51" s="122">
        <v>95.317725752508366</v>
      </c>
      <c r="Y51" s="122">
        <v>78.061911170928667</v>
      </c>
      <c r="Z51" s="122" t="s">
        <v>66</v>
      </c>
      <c r="AA51" s="49" t="s">
        <v>64</v>
      </c>
      <c r="AB51" s="138">
        <v>91.5</v>
      </c>
      <c r="AC51" s="51">
        <v>94.3</v>
      </c>
      <c r="AD51" s="51">
        <v>86.8</v>
      </c>
      <c r="AE51" s="51" t="s">
        <v>66</v>
      </c>
      <c r="AF51" s="132" t="s">
        <v>64</v>
      </c>
      <c r="AG51" s="68"/>
      <c r="AH51" s="68"/>
    </row>
    <row r="52" spans="1:34" ht="16.2" thickBot="1" x14ac:dyDescent="0.35">
      <c r="A52" s="164" t="s">
        <v>54</v>
      </c>
      <c r="B52" s="124">
        <v>76</v>
      </c>
      <c r="C52" s="72">
        <v>99</v>
      </c>
      <c r="D52" s="72">
        <v>73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91</v>
      </c>
      <c r="O52" s="72">
        <v>92</v>
      </c>
      <c r="P52" s="72">
        <v>91</v>
      </c>
      <c r="Q52" s="73" t="s">
        <v>66</v>
      </c>
      <c r="R52" s="163">
        <f t="shared" si="1"/>
        <v>87.239739542604838</v>
      </c>
      <c r="S52" s="125">
        <v>95.217006200177138</v>
      </c>
      <c r="T52" s="125">
        <v>79.262472885032537</v>
      </c>
      <c r="U52" s="125" t="s">
        <v>66</v>
      </c>
      <c r="V52" s="74" t="s">
        <v>64</v>
      </c>
      <c r="W52" s="163">
        <f t="shared" si="2"/>
        <v>88.87372293134375</v>
      </c>
      <c r="X52" s="125">
        <v>95.192307692307693</v>
      </c>
      <c r="Y52" s="125">
        <v>89.272727272727266</v>
      </c>
      <c r="Z52" s="125">
        <v>82.156133828996275</v>
      </c>
      <c r="AA52" s="62" t="s">
        <v>64</v>
      </c>
      <c r="AB52" s="163">
        <v>95.6</v>
      </c>
      <c r="AC52" s="172">
        <v>97.3</v>
      </c>
      <c r="AD52" s="172">
        <v>94.2</v>
      </c>
      <c r="AE52" s="172">
        <v>98</v>
      </c>
      <c r="AF52" s="74" t="s">
        <v>64</v>
      </c>
      <c r="AG52" s="68"/>
      <c r="AH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722CE-7FAE-433E-8167-3CE6454247F1}">
  <dimension ref="A1:AH52"/>
  <sheetViews>
    <sheetView zoomScale="80" zoomScaleNormal="80" workbookViewId="0">
      <pane xSplit="1" ySplit="6" topLeftCell="W7" activePane="bottomRight" state="frozen"/>
      <selection pane="topRight" activeCell="B1" sqref="B1"/>
      <selection pane="bottomLeft" activeCell="A7" sqref="A7"/>
      <selection pane="bottomRight" activeCell="AG49" sqref="AG49"/>
    </sheetView>
  </sheetViews>
  <sheetFormatPr defaultRowHeight="15.6" x14ac:dyDescent="0.3"/>
  <cols>
    <col min="1" max="1" width="27.5546875" style="120" customWidth="1"/>
    <col min="2" max="2" width="12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1.109375" style="103" customWidth="1"/>
    <col min="7" max="7" width="7.33203125" style="103" customWidth="1"/>
    <col min="8" max="8" width="5.6640625" style="103" customWidth="1"/>
    <col min="9" max="9" width="8.88671875" style="103"/>
    <col min="10" max="10" width="11.6640625" style="103" customWidth="1"/>
    <col min="11" max="11" width="6.44140625" style="103" customWidth="1"/>
    <col min="12" max="12" width="6.5546875" style="103" customWidth="1"/>
    <col min="13" max="13" width="8.88671875" style="103"/>
    <col min="14" max="14" width="12.6640625" style="103" customWidth="1"/>
    <col min="15" max="15" width="7" style="103" customWidth="1"/>
    <col min="16" max="16" width="6.44140625" style="103" customWidth="1"/>
    <col min="17" max="17" width="8.88671875" style="103"/>
    <col min="18" max="18" width="11.109375" style="103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3" width="12.5546875" style="103" customWidth="1"/>
    <col min="24" max="27" width="8.88671875" style="103"/>
    <col min="28" max="28" width="11.5546875" style="103" customWidth="1"/>
    <col min="29" max="16384" width="8.88671875" style="103"/>
  </cols>
  <sheetData>
    <row r="1" spans="1:34" ht="36" customHeight="1" x14ac:dyDescent="0.3">
      <c r="A1" s="322" t="s">
        <v>70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67"/>
      <c r="X1" s="67"/>
    </row>
    <row r="2" spans="1:34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4" ht="14.25" customHeight="1" x14ac:dyDescent="0.3">
      <c r="A3" s="154" t="s">
        <v>159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2"/>
      <c r="X3" s="192"/>
    </row>
    <row r="4" spans="1:34" ht="14.25" customHeight="1" thickBot="1" x14ac:dyDescent="0.35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2"/>
      <c r="X4" s="192"/>
    </row>
    <row r="5" spans="1:34" ht="16.2" thickBot="1" x14ac:dyDescent="0.35">
      <c r="A5" s="318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4" ht="16.2" thickBot="1" x14ac:dyDescent="0.35">
      <c r="A6" s="319"/>
      <c r="B6" s="195" t="s">
        <v>63</v>
      </c>
      <c r="C6" s="196" t="s">
        <v>57</v>
      </c>
      <c r="D6" s="196" t="s">
        <v>58</v>
      </c>
      <c r="E6" s="197" t="s">
        <v>59</v>
      </c>
      <c r="F6" s="195" t="s">
        <v>63</v>
      </c>
      <c r="G6" s="196" t="s">
        <v>57</v>
      </c>
      <c r="H6" s="196" t="s">
        <v>58</v>
      </c>
      <c r="I6" s="197" t="s">
        <v>59</v>
      </c>
      <c r="J6" s="195" t="s">
        <v>63</v>
      </c>
      <c r="K6" s="196" t="s">
        <v>57</v>
      </c>
      <c r="L6" s="196" t="s">
        <v>58</v>
      </c>
      <c r="M6" s="197" t="s">
        <v>59</v>
      </c>
      <c r="N6" s="195" t="s">
        <v>63</v>
      </c>
      <c r="O6" s="196" t="s">
        <v>57</v>
      </c>
      <c r="P6" s="196" t="s">
        <v>58</v>
      </c>
      <c r="Q6" s="197" t="s">
        <v>59</v>
      </c>
      <c r="R6" s="195" t="s">
        <v>63</v>
      </c>
      <c r="S6" s="196" t="s">
        <v>57</v>
      </c>
      <c r="T6" s="196" t="s">
        <v>58</v>
      </c>
      <c r="U6" s="196" t="s">
        <v>59</v>
      </c>
      <c r="V6" s="197" t="s">
        <v>60</v>
      </c>
      <c r="W6" s="195" t="s">
        <v>63</v>
      </c>
      <c r="X6" s="196" t="s">
        <v>57</v>
      </c>
      <c r="Y6" s="196" t="s">
        <v>58</v>
      </c>
      <c r="Z6" s="196" t="s">
        <v>59</v>
      </c>
      <c r="AA6" s="197" t="s">
        <v>60</v>
      </c>
      <c r="AB6" s="251" t="s">
        <v>63</v>
      </c>
      <c r="AC6" s="252" t="s">
        <v>57</v>
      </c>
      <c r="AD6" s="252" t="s">
        <v>58</v>
      </c>
      <c r="AE6" s="252" t="s">
        <v>59</v>
      </c>
      <c r="AF6" s="253" t="s">
        <v>60</v>
      </c>
    </row>
    <row r="7" spans="1:34" x14ac:dyDescent="0.3">
      <c r="A7" s="226" t="s">
        <v>78</v>
      </c>
      <c r="B7" s="101">
        <v>74</v>
      </c>
      <c r="C7" s="86">
        <v>66</v>
      </c>
      <c r="D7" s="86">
        <v>65</v>
      </c>
      <c r="E7" s="86">
        <v>68</v>
      </c>
      <c r="F7" s="101">
        <v>77.8</v>
      </c>
      <c r="G7" s="86">
        <v>75.2</v>
      </c>
      <c r="H7" s="86">
        <v>81.3</v>
      </c>
      <c r="I7" s="86">
        <v>86.5</v>
      </c>
      <c r="J7" s="101">
        <v>79.099999999999994</v>
      </c>
      <c r="K7" s="86">
        <v>76.900000000000006</v>
      </c>
      <c r="L7" s="86">
        <v>81.8</v>
      </c>
      <c r="M7" s="86">
        <v>89.2</v>
      </c>
      <c r="N7" s="101">
        <v>82.8</v>
      </c>
      <c r="O7" s="86">
        <v>79.8</v>
      </c>
      <c r="P7" s="86">
        <v>85.2</v>
      </c>
      <c r="Q7" s="86">
        <v>93.1</v>
      </c>
      <c r="R7" s="102">
        <f>AVERAGE(S7:V7)</f>
        <v>88.415963690429606</v>
      </c>
      <c r="S7" s="86">
        <v>82.7</v>
      </c>
      <c r="T7" s="86">
        <v>84.3</v>
      </c>
      <c r="U7" s="89">
        <v>96.063854761718446</v>
      </c>
      <c r="V7" s="86">
        <v>90.6</v>
      </c>
      <c r="W7" s="102">
        <v>90.2</v>
      </c>
      <c r="X7" s="89">
        <v>84.4</v>
      </c>
      <c r="Y7" s="89">
        <v>87.3</v>
      </c>
      <c r="Z7" s="89">
        <v>92.7</v>
      </c>
      <c r="AA7" s="90">
        <f t="shared" ref="AA7" si="0">AVERAGE(AA9:AA52)</f>
        <v>96.437271619975633</v>
      </c>
      <c r="AB7" s="102">
        <v>90.4</v>
      </c>
      <c r="AC7" s="89">
        <v>89.1</v>
      </c>
      <c r="AD7" s="89">
        <v>91.1</v>
      </c>
      <c r="AE7" s="89">
        <v>96.1</v>
      </c>
      <c r="AF7" s="90">
        <v>94.8</v>
      </c>
    </row>
    <row r="8" spans="1:34" ht="31.2" x14ac:dyDescent="0.3">
      <c r="A8" s="128" t="s">
        <v>12</v>
      </c>
      <c r="B8" s="191" t="s">
        <v>66</v>
      </c>
      <c r="C8" s="49" t="s">
        <v>66</v>
      </c>
      <c r="D8" s="49" t="s">
        <v>66</v>
      </c>
      <c r="E8" s="49" t="s">
        <v>66</v>
      </c>
      <c r="F8" s="131">
        <v>99</v>
      </c>
      <c r="G8" s="49" t="s">
        <v>66</v>
      </c>
      <c r="H8" s="49">
        <v>100</v>
      </c>
      <c r="I8" s="49">
        <v>97</v>
      </c>
      <c r="J8" s="131">
        <v>100</v>
      </c>
      <c r="K8" s="49" t="s">
        <v>66</v>
      </c>
      <c r="L8" s="49">
        <v>100</v>
      </c>
      <c r="M8" s="49" t="s">
        <v>66</v>
      </c>
      <c r="N8" s="131">
        <v>92</v>
      </c>
      <c r="O8" s="49">
        <v>85</v>
      </c>
      <c r="P8" s="49">
        <v>94</v>
      </c>
      <c r="Q8" s="49" t="s">
        <v>66</v>
      </c>
      <c r="R8" s="138">
        <f t="shared" ref="R8:R52" si="1">AVERAGE(S8:V8)</f>
        <v>90.384615384615401</v>
      </c>
      <c r="S8" s="49" t="s">
        <v>66</v>
      </c>
      <c r="T8" s="49">
        <v>94.4</v>
      </c>
      <c r="U8" s="122">
        <v>86.15384615384616</v>
      </c>
      <c r="V8" s="192">
        <v>90.6</v>
      </c>
      <c r="W8" s="138" t="s">
        <v>89</v>
      </c>
      <c r="X8" s="49" t="s">
        <v>89</v>
      </c>
      <c r="Y8" s="49" t="s">
        <v>89</v>
      </c>
      <c r="Z8" s="122" t="s">
        <v>89</v>
      </c>
      <c r="AA8" s="193" t="s">
        <v>89</v>
      </c>
      <c r="AB8" s="138" t="s">
        <v>89</v>
      </c>
      <c r="AC8" s="49" t="s">
        <v>89</v>
      </c>
      <c r="AD8" s="49" t="s">
        <v>89</v>
      </c>
      <c r="AE8" s="122" t="s">
        <v>89</v>
      </c>
      <c r="AF8" s="193" t="s">
        <v>89</v>
      </c>
    </row>
    <row r="9" spans="1:34" ht="31.2" x14ac:dyDescent="0.3">
      <c r="A9" s="128" t="s">
        <v>148</v>
      </c>
      <c r="B9" s="191" t="s">
        <v>89</v>
      </c>
      <c r="C9" s="49" t="s">
        <v>64</v>
      </c>
      <c r="D9" s="49" t="s">
        <v>89</v>
      </c>
      <c r="E9" s="49" t="s">
        <v>89</v>
      </c>
      <c r="F9" s="131" t="s">
        <v>89</v>
      </c>
      <c r="G9" s="49" t="s">
        <v>64</v>
      </c>
      <c r="H9" s="49" t="s">
        <v>89</v>
      </c>
      <c r="I9" s="49" t="s">
        <v>89</v>
      </c>
      <c r="J9" s="131" t="s">
        <v>89</v>
      </c>
      <c r="K9" s="49" t="s">
        <v>64</v>
      </c>
      <c r="L9" s="49" t="s">
        <v>89</v>
      </c>
      <c r="M9" s="49" t="s">
        <v>89</v>
      </c>
      <c r="N9" s="131" t="s">
        <v>89</v>
      </c>
      <c r="O9" s="49" t="s">
        <v>64</v>
      </c>
      <c r="P9" s="49" t="s">
        <v>89</v>
      </c>
      <c r="Q9" s="49" t="s">
        <v>89</v>
      </c>
      <c r="R9" s="138" t="s">
        <v>89</v>
      </c>
      <c r="S9" s="49" t="s">
        <v>64</v>
      </c>
      <c r="T9" s="49" t="s">
        <v>89</v>
      </c>
      <c r="U9" s="122" t="s">
        <v>89</v>
      </c>
      <c r="V9" s="192" t="s">
        <v>89</v>
      </c>
      <c r="W9" s="138">
        <f t="shared" ref="W9:W52" si="2">AVERAGE(X9:AA9)</f>
        <v>94.674269526215213</v>
      </c>
      <c r="X9" s="49" t="s">
        <v>64</v>
      </c>
      <c r="Y9" s="51">
        <v>92.854628651883147</v>
      </c>
      <c r="Z9" s="122">
        <v>98.29363668681124</v>
      </c>
      <c r="AA9" s="100">
        <v>92.874543239951279</v>
      </c>
      <c r="AB9" s="138">
        <v>96.2</v>
      </c>
      <c r="AC9" s="49" t="s">
        <v>64</v>
      </c>
      <c r="AD9" s="51">
        <v>97.2</v>
      </c>
      <c r="AE9" s="122">
        <v>96.9</v>
      </c>
      <c r="AF9" s="100">
        <v>94.8</v>
      </c>
    </row>
    <row r="10" spans="1:34" x14ac:dyDescent="0.3">
      <c r="A10" s="128" t="s">
        <v>146</v>
      </c>
      <c r="B10" s="19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49" t="s">
        <v>89</v>
      </c>
      <c r="U10" s="49" t="s">
        <v>64</v>
      </c>
      <c r="V10" s="192" t="s">
        <v>89</v>
      </c>
      <c r="W10" s="138">
        <f t="shared" si="2"/>
        <v>95.657949356579493</v>
      </c>
      <c r="X10" s="122">
        <v>92.72727272727272</v>
      </c>
      <c r="Y10" s="51">
        <v>94.246575342465761</v>
      </c>
      <c r="Z10" s="122" t="s">
        <v>66</v>
      </c>
      <c r="AA10" s="134">
        <v>100</v>
      </c>
      <c r="AB10" s="138">
        <v>90</v>
      </c>
      <c r="AC10" s="122">
        <v>91.7</v>
      </c>
      <c r="AD10" s="51">
        <v>88.2</v>
      </c>
      <c r="AE10" s="49" t="s">
        <v>64</v>
      </c>
      <c r="AF10" s="134" t="s">
        <v>66</v>
      </c>
    </row>
    <row r="11" spans="1:34" x14ac:dyDescent="0.3">
      <c r="A11" s="128" t="s">
        <v>13</v>
      </c>
      <c r="B11" s="191">
        <v>70</v>
      </c>
      <c r="C11" s="49">
        <v>82</v>
      </c>
      <c r="D11" s="49">
        <v>65</v>
      </c>
      <c r="E11" s="49" t="s">
        <v>66</v>
      </c>
      <c r="F11" s="131">
        <v>84.3</v>
      </c>
      <c r="G11" s="49">
        <v>80.8</v>
      </c>
      <c r="H11" s="49">
        <v>87.8</v>
      </c>
      <c r="I11" s="49" t="s">
        <v>66</v>
      </c>
      <c r="J11" s="131">
        <v>79</v>
      </c>
      <c r="K11" s="49">
        <v>77.400000000000006</v>
      </c>
      <c r="L11" s="49">
        <v>83.2</v>
      </c>
      <c r="M11" s="49" t="s">
        <v>66</v>
      </c>
      <c r="N11" s="131">
        <v>87</v>
      </c>
      <c r="O11" s="49">
        <v>92</v>
      </c>
      <c r="P11" s="49">
        <v>81</v>
      </c>
      <c r="Q11" s="49">
        <v>88</v>
      </c>
      <c r="R11" s="138">
        <f t="shared" si="1"/>
        <v>83.65</v>
      </c>
      <c r="S11" s="49">
        <v>82.7</v>
      </c>
      <c r="T11" s="49">
        <v>84.6</v>
      </c>
      <c r="U11" s="122" t="s">
        <v>66</v>
      </c>
      <c r="V11" s="49" t="s">
        <v>64</v>
      </c>
      <c r="W11" s="138">
        <f t="shared" si="2"/>
        <v>89.45</v>
      </c>
      <c r="X11" s="141">
        <v>88</v>
      </c>
      <c r="Y11" s="51">
        <v>90.9</v>
      </c>
      <c r="Z11" s="122" t="s">
        <v>66</v>
      </c>
      <c r="AA11" s="132" t="s">
        <v>64</v>
      </c>
      <c r="AB11" s="138">
        <v>91.8</v>
      </c>
      <c r="AC11" s="141">
        <v>90.9</v>
      </c>
      <c r="AD11" s="51">
        <v>92.6</v>
      </c>
      <c r="AE11" s="122" t="s">
        <v>66</v>
      </c>
      <c r="AF11" s="132" t="s">
        <v>64</v>
      </c>
      <c r="AG11" s="68"/>
      <c r="AH11" s="68"/>
    </row>
    <row r="12" spans="1:34" x14ac:dyDescent="0.3">
      <c r="A12" s="128" t="s">
        <v>18</v>
      </c>
      <c r="B12" s="191">
        <v>80</v>
      </c>
      <c r="C12" s="49">
        <v>79</v>
      </c>
      <c r="D12" s="49">
        <v>81</v>
      </c>
      <c r="E12" s="49">
        <v>99</v>
      </c>
      <c r="F12" s="131">
        <v>73</v>
      </c>
      <c r="G12" s="49">
        <v>69.5</v>
      </c>
      <c r="H12" s="49">
        <v>75.900000000000006</v>
      </c>
      <c r="I12" s="49">
        <v>82</v>
      </c>
      <c r="J12" s="131">
        <v>77</v>
      </c>
      <c r="K12" s="49">
        <v>76.599999999999994</v>
      </c>
      <c r="L12" s="49">
        <v>78.599999999999994</v>
      </c>
      <c r="M12" s="49">
        <v>85.6</v>
      </c>
      <c r="N12" s="131">
        <v>78</v>
      </c>
      <c r="O12" s="49">
        <v>79</v>
      </c>
      <c r="P12" s="49">
        <v>76</v>
      </c>
      <c r="Q12" s="49">
        <v>95</v>
      </c>
      <c r="R12" s="138">
        <f>AVERAGE(S12:V12)</f>
        <v>85.836723163841796</v>
      </c>
      <c r="S12" s="49">
        <v>81.2</v>
      </c>
      <c r="T12" s="49">
        <v>79.7</v>
      </c>
      <c r="U12" s="122">
        <v>96.610169491525426</v>
      </c>
      <c r="V12" s="49" t="s">
        <v>64</v>
      </c>
      <c r="W12" s="138">
        <f t="shared" si="2"/>
        <v>87.912097585170997</v>
      </c>
      <c r="X12" s="51">
        <v>87.495205216724202</v>
      </c>
      <c r="Y12" s="51">
        <v>85.833661030279202</v>
      </c>
      <c r="Z12" s="122">
        <v>90.407426508509531</v>
      </c>
      <c r="AA12" s="132" t="s">
        <v>64</v>
      </c>
      <c r="AB12" s="138">
        <v>88.9</v>
      </c>
      <c r="AC12" s="51">
        <v>89.4</v>
      </c>
      <c r="AD12" s="51">
        <v>89</v>
      </c>
      <c r="AE12" s="122">
        <v>81.5</v>
      </c>
      <c r="AF12" s="132" t="s">
        <v>64</v>
      </c>
      <c r="AG12" s="68"/>
      <c r="AH12" s="68"/>
    </row>
    <row r="13" spans="1:34" x14ac:dyDescent="0.3">
      <c r="A13" s="128" t="s">
        <v>179</v>
      </c>
      <c r="B13" s="191" t="s">
        <v>66</v>
      </c>
      <c r="C13" s="49" t="s">
        <v>66</v>
      </c>
      <c r="D13" s="49" t="s">
        <v>66</v>
      </c>
      <c r="E13" s="49" t="s">
        <v>66</v>
      </c>
      <c r="F13" s="131" t="s">
        <v>66</v>
      </c>
      <c r="G13" s="49" t="s">
        <v>66</v>
      </c>
      <c r="H13" s="49" t="s">
        <v>66</v>
      </c>
      <c r="I13" s="49" t="s">
        <v>66</v>
      </c>
      <c r="J13" s="131">
        <v>59.9</v>
      </c>
      <c r="K13" s="49" t="s">
        <v>66</v>
      </c>
      <c r="L13" s="49">
        <v>59.9</v>
      </c>
      <c r="M13" s="49" t="s">
        <v>66</v>
      </c>
      <c r="N13" s="131">
        <v>91</v>
      </c>
      <c r="O13" s="49">
        <v>86</v>
      </c>
      <c r="P13" s="49">
        <v>95</v>
      </c>
      <c r="Q13" s="49">
        <v>99</v>
      </c>
      <c r="R13" s="138">
        <f t="shared" si="1"/>
        <v>94.099956502827311</v>
      </c>
      <c r="S13" s="51">
        <v>90.526315789473685</v>
      </c>
      <c r="T13" s="49">
        <v>92.6</v>
      </c>
      <c r="U13" s="122">
        <v>99.173553719008268</v>
      </c>
      <c r="V13" s="49" t="s">
        <v>64</v>
      </c>
      <c r="W13" s="138">
        <f t="shared" si="2"/>
        <v>92.132505175983439</v>
      </c>
      <c r="X13" s="51">
        <v>85.714285714285708</v>
      </c>
      <c r="Y13" s="51">
        <v>98.550724637681171</v>
      </c>
      <c r="Z13" s="122" t="s">
        <v>66</v>
      </c>
      <c r="AA13" s="132" t="s">
        <v>64</v>
      </c>
      <c r="AB13" s="138">
        <v>96</v>
      </c>
      <c r="AC13" s="51">
        <v>93.4</v>
      </c>
      <c r="AD13" s="51">
        <v>100</v>
      </c>
      <c r="AE13" s="122" t="s">
        <v>66</v>
      </c>
      <c r="AF13" s="132" t="s">
        <v>64</v>
      </c>
      <c r="AG13" s="68"/>
      <c r="AH13" s="68"/>
    </row>
    <row r="14" spans="1:34" x14ac:dyDescent="0.3">
      <c r="A14" s="128" t="s">
        <v>15</v>
      </c>
      <c r="B14" s="191" t="s">
        <v>66</v>
      </c>
      <c r="C14" s="49" t="s">
        <v>66</v>
      </c>
      <c r="D14" s="49" t="s">
        <v>66</v>
      </c>
      <c r="E14" s="49" t="s">
        <v>66</v>
      </c>
      <c r="F14" s="131" t="s">
        <v>66</v>
      </c>
      <c r="G14" s="49" t="s">
        <v>66</v>
      </c>
      <c r="H14" s="49" t="s">
        <v>66</v>
      </c>
      <c r="I14" s="49" t="s">
        <v>66</v>
      </c>
      <c r="J14" s="131">
        <v>94</v>
      </c>
      <c r="K14" s="49">
        <v>100</v>
      </c>
      <c r="L14" s="49">
        <v>83.3</v>
      </c>
      <c r="M14" s="49">
        <v>98.8</v>
      </c>
      <c r="N14" s="131">
        <v>71</v>
      </c>
      <c r="O14" s="49">
        <v>64</v>
      </c>
      <c r="P14" s="49">
        <v>83</v>
      </c>
      <c r="Q14" s="49">
        <v>99</v>
      </c>
      <c r="R14" s="138">
        <f t="shared" si="1"/>
        <v>90.547619047619037</v>
      </c>
      <c r="S14" s="51">
        <v>90</v>
      </c>
      <c r="T14" s="49">
        <v>87</v>
      </c>
      <c r="U14" s="122">
        <v>94.642857142857139</v>
      </c>
      <c r="V14" s="49" t="s">
        <v>64</v>
      </c>
      <c r="W14" s="138">
        <f t="shared" si="2"/>
        <v>86.666666666666671</v>
      </c>
      <c r="X14" s="51" t="s">
        <v>66</v>
      </c>
      <c r="Y14" s="51">
        <v>86.666666666666671</v>
      </c>
      <c r="Z14" s="122" t="s">
        <v>66</v>
      </c>
      <c r="AA14" s="132" t="s">
        <v>64</v>
      </c>
      <c r="AB14" s="138">
        <v>91.8</v>
      </c>
      <c r="AC14" s="51">
        <v>90.2</v>
      </c>
      <c r="AD14" s="51">
        <v>93.4</v>
      </c>
      <c r="AE14" s="122">
        <v>98.8</v>
      </c>
      <c r="AF14" s="132" t="s">
        <v>64</v>
      </c>
      <c r="AG14" s="68"/>
      <c r="AH14" s="68"/>
    </row>
    <row r="15" spans="1:34" x14ac:dyDescent="0.3">
      <c r="A15" s="128" t="s">
        <v>16</v>
      </c>
      <c r="B15" s="191">
        <v>65</v>
      </c>
      <c r="C15" s="49">
        <v>28</v>
      </c>
      <c r="D15" s="49">
        <v>94</v>
      </c>
      <c r="E15" s="49" t="s">
        <v>66</v>
      </c>
      <c r="F15" s="131">
        <v>84.1</v>
      </c>
      <c r="G15" s="49">
        <v>84.3</v>
      </c>
      <c r="H15" s="49">
        <v>84</v>
      </c>
      <c r="I15" s="49" t="s">
        <v>66</v>
      </c>
      <c r="J15" s="131">
        <v>81</v>
      </c>
      <c r="K15" s="49">
        <v>79.3</v>
      </c>
      <c r="L15" s="49">
        <v>91.3</v>
      </c>
      <c r="M15" s="49" t="s">
        <v>66</v>
      </c>
      <c r="N15" s="131">
        <v>77</v>
      </c>
      <c r="O15" s="49">
        <v>68</v>
      </c>
      <c r="P15" s="49">
        <v>86</v>
      </c>
      <c r="Q15" s="49" t="s">
        <v>66</v>
      </c>
      <c r="R15" s="138">
        <f t="shared" si="1"/>
        <v>88.287228607918266</v>
      </c>
      <c r="S15" s="51">
        <v>87.777777777777771</v>
      </c>
      <c r="T15" s="49">
        <v>84.9</v>
      </c>
      <c r="U15" s="122">
        <v>92.18390804597702</v>
      </c>
      <c r="V15" s="49" t="s">
        <v>64</v>
      </c>
      <c r="W15" s="138">
        <f t="shared" si="2"/>
        <v>88.612072081375544</v>
      </c>
      <c r="X15" s="51">
        <v>85.635359116022101</v>
      </c>
      <c r="Y15" s="51">
        <v>91.588785046728972</v>
      </c>
      <c r="Z15" s="122" t="s">
        <v>66</v>
      </c>
      <c r="AA15" s="132" t="s">
        <v>64</v>
      </c>
      <c r="AB15" s="138">
        <v>92.6</v>
      </c>
      <c r="AC15" s="51">
        <v>91.2</v>
      </c>
      <c r="AD15" s="51">
        <v>93.2</v>
      </c>
      <c r="AE15" s="122" t="s">
        <v>66</v>
      </c>
      <c r="AF15" s="132" t="s">
        <v>64</v>
      </c>
      <c r="AG15" s="68"/>
      <c r="AH15" s="68"/>
    </row>
    <row r="16" spans="1:34" x14ac:dyDescent="0.3">
      <c r="A16" s="128" t="s">
        <v>17</v>
      </c>
      <c r="B16" s="191">
        <v>70</v>
      </c>
      <c r="C16" s="49">
        <v>71</v>
      </c>
      <c r="D16" s="49">
        <v>70</v>
      </c>
      <c r="E16" s="49" t="s">
        <v>66</v>
      </c>
      <c r="F16" s="131">
        <v>100</v>
      </c>
      <c r="G16" s="49" t="s">
        <v>66</v>
      </c>
      <c r="H16" s="49">
        <v>100</v>
      </c>
      <c r="I16" s="49" t="s">
        <v>66</v>
      </c>
      <c r="J16" s="131">
        <v>81</v>
      </c>
      <c r="K16" s="49">
        <v>82.3</v>
      </c>
      <c r="L16" s="49">
        <v>79.3</v>
      </c>
      <c r="M16" s="49" t="s">
        <v>66</v>
      </c>
      <c r="N16" s="131">
        <v>77</v>
      </c>
      <c r="O16" s="49">
        <v>76</v>
      </c>
      <c r="P16" s="49">
        <v>79</v>
      </c>
      <c r="Q16" s="49" t="s">
        <v>66</v>
      </c>
      <c r="R16" s="138">
        <f t="shared" si="1"/>
        <v>79.10477326968973</v>
      </c>
      <c r="S16" s="51">
        <v>84.009546539379471</v>
      </c>
      <c r="T16" s="49">
        <v>74.2</v>
      </c>
      <c r="U16" s="122" t="s">
        <v>66</v>
      </c>
      <c r="V16" s="49" t="s">
        <v>64</v>
      </c>
      <c r="W16" s="138">
        <f t="shared" si="2"/>
        <v>84.531970545941391</v>
      </c>
      <c r="X16" s="141">
        <v>86.007462686567166</v>
      </c>
      <c r="Y16" s="51">
        <v>83.056478405315616</v>
      </c>
      <c r="Z16" s="122" t="s">
        <v>66</v>
      </c>
      <c r="AA16" s="132" t="s">
        <v>64</v>
      </c>
      <c r="AB16" s="52">
        <v>90.4</v>
      </c>
      <c r="AC16" s="122">
        <v>89.3</v>
      </c>
      <c r="AD16" s="122">
        <v>91.2</v>
      </c>
      <c r="AE16" s="122">
        <v>89.9</v>
      </c>
      <c r="AF16" s="132" t="s">
        <v>64</v>
      </c>
      <c r="AG16" s="68"/>
      <c r="AH16" s="68"/>
    </row>
    <row r="17" spans="1:34" x14ac:dyDescent="0.3">
      <c r="A17" s="128" t="s">
        <v>19</v>
      </c>
      <c r="B17" s="191">
        <v>71</v>
      </c>
      <c r="C17" s="49">
        <v>88</v>
      </c>
      <c r="D17" s="49">
        <v>52</v>
      </c>
      <c r="E17" s="49" t="s">
        <v>66</v>
      </c>
      <c r="F17" s="131">
        <v>85.1</v>
      </c>
      <c r="G17" s="49">
        <v>89.8</v>
      </c>
      <c r="H17" s="49">
        <v>57</v>
      </c>
      <c r="I17" s="49" t="s">
        <v>66</v>
      </c>
      <c r="J17" s="131">
        <v>83</v>
      </c>
      <c r="K17" s="49">
        <v>83.1</v>
      </c>
      <c r="L17" s="49">
        <v>78.599999999999994</v>
      </c>
      <c r="M17" s="49">
        <v>93.1</v>
      </c>
      <c r="N17" s="131">
        <v>81</v>
      </c>
      <c r="O17" s="49">
        <v>85</v>
      </c>
      <c r="P17" s="49">
        <v>75</v>
      </c>
      <c r="Q17" s="49">
        <v>89</v>
      </c>
      <c r="R17" s="138">
        <f t="shared" si="1"/>
        <v>87.43614777671263</v>
      </c>
      <c r="S17" s="51">
        <v>86.267605633802816</v>
      </c>
      <c r="T17" s="49">
        <v>81.8</v>
      </c>
      <c r="U17" s="122">
        <v>94.240837696335078</v>
      </c>
      <c r="V17" s="49" t="s">
        <v>64</v>
      </c>
      <c r="W17" s="138">
        <f t="shared" si="2"/>
        <v>89.311535905418168</v>
      </c>
      <c r="X17" s="51">
        <v>92.5</v>
      </c>
      <c r="Y17" s="51">
        <v>83.399209486166001</v>
      </c>
      <c r="Z17" s="133">
        <v>92.035398230088489</v>
      </c>
      <c r="AA17" s="132" t="s">
        <v>64</v>
      </c>
      <c r="AB17" s="52">
        <v>89.2</v>
      </c>
      <c r="AC17" s="122">
        <v>90.4</v>
      </c>
      <c r="AD17" s="122">
        <v>86</v>
      </c>
      <c r="AE17" s="122">
        <v>96.1</v>
      </c>
      <c r="AF17" s="132" t="s">
        <v>64</v>
      </c>
      <c r="AG17" s="68"/>
      <c r="AH17" s="68"/>
    </row>
    <row r="18" spans="1:34" x14ac:dyDescent="0.3">
      <c r="A18" s="128" t="s">
        <v>20</v>
      </c>
      <c r="B18" s="191">
        <v>96</v>
      </c>
      <c r="C18" s="49">
        <v>96</v>
      </c>
      <c r="D18" s="49" t="s">
        <v>66</v>
      </c>
      <c r="E18" s="49" t="s">
        <v>66</v>
      </c>
      <c r="F18" s="131">
        <v>76</v>
      </c>
      <c r="G18" s="49">
        <v>73.400000000000006</v>
      </c>
      <c r="H18" s="49">
        <v>78.900000000000006</v>
      </c>
      <c r="I18" s="49" t="s">
        <v>66</v>
      </c>
      <c r="J18" s="131">
        <v>79</v>
      </c>
      <c r="K18" s="49">
        <v>78.5</v>
      </c>
      <c r="L18" s="49">
        <v>79.8</v>
      </c>
      <c r="M18" s="49" t="s">
        <v>66</v>
      </c>
      <c r="N18" s="131">
        <v>82</v>
      </c>
      <c r="O18" s="49">
        <v>81</v>
      </c>
      <c r="P18" s="49">
        <v>82</v>
      </c>
      <c r="Q18" s="49" t="s">
        <v>66</v>
      </c>
      <c r="R18" s="138">
        <f t="shared" si="1"/>
        <v>86.062315196229221</v>
      </c>
      <c r="S18" s="51">
        <v>81.162375732857512</v>
      </c>
      <c r="T18" s="51">
        <v>80.758488901955019</v>
      </c>
      <c r="U18" s="122">
        <v>96.266080953875118</v>
      </c>
      <c r="V18" s="49" t="s">
        <v>64</v>
      </c>
      <c r="W18" s="138">
        <f t="shared" si="2"/>
        <v>88.912608589063623</v>
      </c>
      <c r="X18" s="51">
        <v>84.304932735426007</v>
      </c>
      <c r="Y18" s="51">
        <v>84.379457917261064</v>
      </c>
      <c r="Z18" s="122">
        <v>98.053435114503813</v>
      </c>
      <c r="AA18" s="132" t="s">
        <v>64</v>
      </c>
      <c r="AB18" s="52">
        <v>89.8</v>
      </c>
      <c r="AC18" s="122">
        <v>89.6</v>
      </c>
      <c r="AD18" s="122">
        <v>88.8</v>
      </c>
      <c r="AE18" s="122">
        <v>98.9</v>
      </c>
      <c r="AF18" s="132" t="s">
        <v>64</v>
      </c>
      <c r="AG18" s="68"/>
      <c r="AH18" s="68"/>
    </row>
    <row r="19" spans="1:34" x14ac:dyDescent="0.3">
      <c r="A19" s="128" t="s">
        <v>21</v>
      </c>
      <c r="B19" s="191">
        <v>59</v>
      </c>
      <c r="C19" s="49">
        <v>69</v>
      </c>
      <c r="D19" s="49">
        <v>34</v>
      </c>
      <c r="E19" s="49" t="s">
        <v>66</v>
      </c>
      <c r="F19" s="131">
        <v>73.3</v>
      </c>
      <c r="G19" s="49">
        <v>83.3</v>
      </c>
      <c r="H19" s="49">
        <v>43</v>
      </c>
      <c r="I19" s="49" t="s">
        <v>66</v>
      </c>
      <c r="J19" s="131">
        <v>79</v>
      </c>
      <c r="K19" s="49">
        <v>74.599999999999994</v>
      </c>
      <c r="L19" s="49">
        <v>85.9</v>
      </c>
      <c r="M19" s="49" t="s">
        <v>66</v>
      </c>
      <c r="N19" s="131">
        <v>77</v>
      </c>
      <c r="O19" s="49">
        <v>77</v>
      </c>
      <c r="P19" s="49">
        <v>75</v>
      </c>
      <c r="Q19" s="49" t="s">
        <v>66</v>
      </c>
      <c r="R19" s="138">
        <f t="shared" si="1"/>
        <v>86.715998742858062</v>
      </c>
      <c r="S19" s="51">
        <v>83.072100313479623</v>
      </c>
      <c r="T19" s="51">
        <v>90.359897172236501</v>
      </c>
      <c r="U19" s="122" t="s">
        <v>66</v>
      </c>
      <c r="V19" s="49" t="s">
        <v>64</v>
      </c>
      <c r="W19" s="138">
        <f t="shared" si="2"/>
        <v>87.482433708848816</v>
      </c>
      <c r="X19" s="51">
        <v>84.366576819407015</v>
      </c>
      <c r="Y19" s="51">
        <v>90.598290598290603</v>
      </c>
      <c r="Z19" s="122" t="s">
        <v>66</v>
      </c>
      <c r="AA19" s="132" t="s">
        <v>64</v>
      </c>
      <c r="AB19" s="52">
        <v>93.8</v>
      </c>
      <c r="AC19" s="122">
        <v>93.9</v>
      </c>
      <c r="AD19" s="122">
        <v>93.6</v>
      </c>
      <c r="AE19" s="122" t="s">
        <v>66</v>
      </c>
      <c r="AF19" s="132" t="s">
        <v>64</v>
      </c>
      <c r="AG19" s="68"/>
      <c r="AH19" s="68"/>
    </row>
    <row r="20" spans="1:34" x14ac:dyDescent="0.3">
      <c r="A20" s="128" t="s">
        <v>22</v>
      </c>
      <c r="B20" s="191">
        <v>82</v>
      </c>
      <c r="C20" s="49">
        <v>81</v>
      </c>
      <c r="D20" s="49">
        <v>68</v>
      </c>
      <c r="E20" s="49">
        <v>93</v>
      </c>
      <c r="F20" s="131">
        <v>72.099999999999994</v>
      </c>
      <c r="G20" s="49">
        <v>70.900000000000006</v>
      </c>
      <c r="H20" s="49">
        <v>88.3</v>
      </c>
      <c r="I20" s="49" t="s">
        <v>66</v>
      </c>
      <c r="J20" s="131">
        <v>70</v>
      </c>
      <c r="K20" s="49">
        <v>69.2</v>
      </c>
      <c r="L20" s="49">
        <v>81.900000000000006</v>
      </c>
      <c r="M20" s="49" t="s">
        <v>66</v>
      </c>
      <c r="N20" s="131">
        <v>72</v>
      </c>
      <c r="O20" s="49">
        <v>67</v>
      </c>
      <c r="P20" s="49">
        <v>74</v>
      </c>
      <c r="Q20" s="49" t="s">
        <v>66</v>
      </c>
      <c r="R20" s="138">
        <f t="shared" si="1"/>
        <v>81.188196334280505</v>
      </c>
      <c r="S20" s="51">
        <v>78.316759641038075</v>
      </c>
      <c r="T20" s="51">
        <v>84.059633027522935</v>
      </c>
      <c r="U20" s="122" t="s">
        <v>66</v>
      </c>
      <c r="V20" s="49" t="s">
        <v>64</v>
      </c>
      <c r="W20" s="138">
        <f t="shared" si="2"/>
        <v>85.109473909506505</v>
      </c>
      <c r="X20" s="51">
        <v>82.636116876896054</v>
      </c>
      <c r="Y20" s="141">
        <v>77.957380457380452</v>
      </c>
      <c r="Z20" s="122">
        <v>94.734924394243038</v>
      </c>
      <c r="AA20" s="132" t="s">
        <v>64</v>
      </c>
      <c r="AB20" s="52">
        <v>85.5</v>
      </c>
      <c r="AC20" s="122">
        <v>85.3</v>
      </c>
      <c r="AD20" s="122">
        <v>83.7</v>
      </c>
      <c r="AE20" s="122">
        <v>96.2</v>
      </c>
      <c r="AF20" s="132" t="s">
        <v>64</v>
      </c>
      <c r="AG20" s="68"/>
      <c r="AH20" s="68"/>
    </row>
    <row r="21" spans="1:34" x14ac:dyDescent="0.3">
      <c r="A21" s="128" t="s">
        <v>23</v>
      </c>
      <c r="B21" s="191">
        <v>73</v>
      </c>
      <c r="C21" s="49">
        <v>85</v>
      </c>
      <c r="D21" s="49">
        <v>62</v>
      </c>
      <c r="E21" s="49" t="s">
        <v>66</v>
      </c>
      <c r="F21" s="131">
        <v>81.5</v>
      </c>
      <c r="G21" s="49">
        <v>71</v>
      </c>
      <c r="H21" s="49">
        <v>92</v>
      </c>
      <c r="I21" s="49" t="s">
        <v>66</v>
      </c>
      <c r="J21" s="131">
        <v>75</v>
      </c>
      <c r="K21" s="49">
        <v>76.599999999999994</v>
      </c>
      <c r="L21" s="49">
        <v>67.400000000000006</v>
      </c>
      <c r="M21" s="49" t="s">
        <v>66</v>
      </c>
      <c r="N21" s="131">
        <v>84</v>
      </c>
      <c r="O21" s="49">
        <v>83</v>
      </c>
      <c r="P21" s="49">
        <v>92</v>
      </c>
      <c r="Q21" s="49" t="s">
        <v>66</v>
      </c>
      <c r="R21" s="138">
        <f t="shared" si="1"/>
        <v>89.945934105435313</v>
      </c>
      <c r="S21" s="51">
        <v>88.91352549889136</v>
      </c>
      <c r="T21" s="51">
        <v>83.574879227053145</v>
      </c>
      <c r="U21" s="122">
        <v>97.349397590361448</v>
      </c>
      <c r="V21" s="49" t="s">
        <v>64</v>
      </c>
      <c r="W21" s="138">
        <f t="shared" si="2"/>
        <v>90.23878295375539</v>
      </c>
      <c r="X21" s="51">
        <v>90.314465408805034</v>
      </c>
      <c r="Y21" s="141">
        <v>82.956627978008555</v>
      </c>
      <c r="Z21" s="122">
        <v>97.445255474452551</v>
      </c>
      <c r="AA21" s="132" t="s">
        <v>64</v>
      </c>
      <c r="AB21" s="52">
        <v>90.9</v>
      </c>
      <c r="AC21" s="122">
        <v>93.7</v>
      </c>
      <c r="AD21" s="122">
        <v>87</v>
      </c>
      <c r="AE21" s="122">
        <v>98.6</v>
      </c>
      <c r="AF21" s="132" t="s">
        <v>64</v>
      </c>
      <c r="AG21" s="68"/>
      <c r="AH21" s="68"/>
    </row>
    <row r="22" spans="1:34" x14ac:dyDescent="0.3">
      <c r="A22" s="128" t="s">
        <v>24</v>
      </c>
      <c r="B22" s="191">
        <v>78</v>
      </c>
      <c r="C22" s="49">
        <v>75</v>
      </c>
      <c r="D22" s="49">
        <v>81</v>
      </c>
      <c r="E22" s="49">
        <v>67</v>
      </c>
      <c r="F22" s="131" t="s">
        <v>66</v>
      </c>
      <c r="G22" s="49" t="s">
        <v>66</v>
      </c>
      <c r="H22" s="49" t="s">
        <v>66</v>
      </c>
      <c r="I22" s="49" t="s">
        <v>66</v>
      </c>
      <c r="J22" s="131" t="s">
        <v>66</v>
      </c>
      <c r="K22" s="49" t="s">
        <v>66</v>
      </c>
      <c r="L22" s="49" t="s">
        <v>66</v>
      </c>
      <c r="M22" s="49" t="s">
        <v>66</v>
      </c>
      <c r="N22" s="131">
        <v>88</v>
      </c>
      <c r="O22" s="49">
        <v>86</v>
      </c>
      <c r="P22" s="49">
        <v>96</v>
      </c>
      <c r="Q22" s="49" t="s">
        <v>66</v>
      </c>
      <c r="R22" s="138">
        <f t="shared" si="1"/>
        <v>92.417172785709525</v>
      </c>
      <c r="S22" s="51">
        <v>87.748344370860934</v>
      </c>
      <c r="T22" s="51">
        <v>94.879518072289159</v>
      </c>
      <c r="U22" s="122">
        <v>94.623655913978496</v>
      </c>
      <c r="V22" s="49" t="s">
        <v>64</v>
      </c>
      <c r="W22" s="138">
        <f t="shared" si="2"/>
        <v>90.727969348659002</v>
      </c>
      <c r="X22" s="51">
        <v>90.344827586206904</v>
      </c>
      <c r="Y22" s="51">
        <v>91.111111111111114</v>
      </c>
      <c r="Z22" s="122" t="s">
        <v>66</v>
      </c>
      <c r="AA22" s="132" t="s">
        <v>64</v>
      </c>
      <c r="AB22" s="52">
        <v>93.3</v>
      </c>
      <c r="AC22" s="122">
        <v>91.6</v>
      </c>
      <c r="AD22" s="122">
        <v>92.9</v>
      </c>
      <c r="AE22" s="122">
        <v>98.3</v>
      </c>
      <c r="AF22" s="132" t="s">
        <v>64</v>
      </c>
      <c r="AG22" s="68"/>
      <c r="AH22" s="68"/>
    </row>
    <row r="23" spans="1:34" x14ac:dyDescent="0.3">
      <c r="A23" s="128" t="s">
        <v>25</v>
      </c>
      <c r="B23" s="191">
        <v>100</v>
      </c>
      <c r="C23" s="49" t="s">
        <v>66</v>
      </c>
      <c r="D23" s="49">
        <v>100</v>
      </c>
      <c r="E23" s="49" t="s">
        <v>66</v>
      </c>
      <c r="F23" s="131">
        <v>82</v>
      </c>
      <c r="G23" s="49">
        <v>80</v>
      </c>
      <c r="H23" s="49">
        <v>88</v>
      </c>
      <c r="I23" s="49" t="s">
        <v>66</v>
      </c>
      <c r="J23" s="131">
        <v>80</v>
      </c>
      <c r="K23" s="49">
        <v>79.599999999999994</v>
      </c>
      <c r="L23" s="49">
        <v>84.2</v>
      </c>
      <c r="M23" s="49" t="s">
        <v>66</v>
      </c>
      <c r="N23" s="131">
        <v>85</v>
      </c>
      <c r="O23" s="49">
        <v>84</v>
      </c>
      <c r="P23" s="49">
        <v>87</v>
      </c>
      <c r="Q23" s="49" t="s">
        <v>66</v>
      </c>
      <c r="R23" s="138">
        <f t="shared" si="1"/>
        <v>87.353337367979236</v>
      </c>
      <c r="S23" s="51">
        <v>84.098939929328623</v>
      </c>
      <c r="T23" s="51">
        <v>90.607734806629836</v>
      </c>
      <c r="U23" s="122" t="s">
        <v>66</v>
      </c>
      <c r="V23" s="49" t="s">
        <v>64</v>
      </c>
      <c r="W23" s="138">
        <f t="shared" si="2"/>
        <v>89.386926280994999</v>
      </c>
      <c r="X23" s="51">
        <v>88.254665203073543</v>
      </c>
      <c r="Y23" s="51">
        <v>90.519187358916469</v>
      </c>
      <c r="Z23" s="122" t="s">
        <v>66</v>
      </c>
      <c r="AA23" s="132" t="s">
        <v>64</v>
      </c>
      <c r="AB23" s="52">
        <v>90.7</v>
      </c>
      <c r="AC23" s="122">
        <v>91.8</v>
      </c>
      <c r="AD23" s="122">
        <v>88.3</v>
      </c>
      <c r="AE23" s="122">
        <v>96.8</v>
      </c>
      <c r="AF23" s="132" t="s">
        <v>64</v>
      </c>
      <c r="AG23" s="68"/>
      <c r="AH23" s="68"/>
    </row>
    <row r="24" spans="1:34" x14ac:dyDescent="0.3">
      <c r="A24" s="128" t="s">
        <v>26</v>
      </c>
      <c r="B24" s="191">
        <v>50</v>
      </c>
      <c r="C24" s="49">
        <v>65</v>
      </c>
      <c r="D24" s="49">
        <v>45</v>
      </c>
      <c r="E24" s="49">
        <v>51</v>
      </c>
      <c r="F24" s="131">
        <v>90</v>
      </c>
      <c r="G24" s="49" t="s">
        <v>66</v>
      </c>
      <c r="H24" s="49">
        <v>90</v>
      </c>
      <c r="I24" s="49" t="s">
        <v>66</v>
      </c>
      <c r="J24" s="131">
        <v>77</v>
      </c>
      <c r="K24" s="49">
        <v>77.7</v>
      </c>
      <c r="L24" s="49">
        <v>70.900000000000006</v>
      </c>
      <c r="M24" s="49" t="s">
        <v>66</v>
      </c>
      <c r="N24" s="131">
        <v>83</v>
      </c>
      <c r="O24" s="49">
        <v>84</v>
      </c>
      <c r="P24" s="49">
        <v>79</v>
      </c>
      <c r="Q24" s="49">
        <v>92</v>
      </c>
      <c r="R24" s="138">
        <f t="shared" si="1"/>
        <v>89.208372828742952</v>
      </c>
      <c r="S24" s="51">
        <v>86.491803278688522</v>
      </c>
      <c r="T24" s="51">
        <v>84.722222222222214</v>
      </c>
      <c r="U24" s="122">
        <v>96.411092985318106</v>
      </c>
      <c r="V24" s="49" t="s">
        <v>64</v>
      </c>
      <c r="W24" s="138">
        <f t="shared" si="2"/>
        <v>89.313311335437859</v>
      </c>
      <c r="X24" s="141">
        <v>87.03140830800406</v>
      </c>
      <c r="Y24" s="51">
        <v>83.786891529321579</v>
      </c>
      <c r="Z24" s="122">
        <v>97.121634168987924</v>
      </c>
      <c r="AA24" s="132" t="s">
        <v>64</v>
      </c>
      <c r="AB24" s="52">
        <v>90.8</v>
      </c>
      <c r="AC24" s="122">
        <v>91.7</v>
      </c>
      <c r="AD24" s="122">
        <v>88.1</v>
      </c>
      <c r="AE24" s="122">
        <v>96.7</v>
      </c>
      <c r="AF24" s="132" t="s">
        <v>64</v>
      </c>
      <c r="AG24" s="68"/>
      <c r="AH24" s="68"/>
    </row>
    <row r="25" spans="1:34" x14ac:dyDescent="0.3">
      <c r="A25" s="128" t="s">
        <v>27</v>
      </c>
      <c r="B25" s="191">
        <v>56</v>
      </c>
      <c r="C25" s="49">
        <v>71</v>
      </c>
      <c r="D25" s="49">
        <v>44</v>
      </c>
      <c r="E25" s="49" t="s">
        <v>66</v>
      </c>
      <c r="F25" s="131">
        <v>76.900000000000006</v>
      </c>
      <c r="G25" s="49">
        <v>78.599999999999994</v>
      </c>
      <c r="H25" s="49">
        <v>71.3</v>
      </c>
      <c r="I25" s="49" t="s">
        <v>66</v>
      </c>
      <c r="J25" s="131">
        <v>74</v>
      </c>
      <c r="K25" s="49">
        <v>74.2</v>
      </c>
      <c r="L25" s="49">
        <v>71.7</v>
      </c>
      <c r="M25" s="49" t="s">
        <v>66</v>
      </c>
      <c r="N25" s="131">
        <v>83</v>
      </c>
      <c r="O25" s="49">
        <v>85</v>
      </c>
      <c r="P25" s="49">
        <v>79</v>
      </c>
      <c r="Q25" s="49" t="s">
        <v>66</v>
      </c>
      <c r="R25" s="138">
        <f t="shared" si="1"/>
        <v>85.543498709528777</v>
      </c>
      <c r="S25" s="51">
        <v>87.748344370860934</v>
      </c>
      <c r="T25" s="51">
        <v>83.338653048196619</v>
      </c>
      <c r="U25" s="122" t="s">
        <v>66</v>
      </c>
      <c r="V25" s="49" t="s">
        <v>64</v>
      </c>
      <c r="W25" s="138">
        <f t="shared" si="2"/>
        <v>88.851588033235188</v>
      </c>
      <c r="X25" s="51">
        <v>90.356744704570787</v>
      </c>
      <c r="Y25" s="51">
        <v>83.298611111111114</v>
      </c>
      <c r="Z25" s="122">
        <v>92.899408284023664</v>
      </c>
      <c r="AA25" s="132" t="s">
        <v>64</v>
      </c>
      <c r="AB25" s="52">
        <v>91</v>
      </c>
      <c r="AC25" s="122">
        <v>93.3</v>
      </c>
      <c r="AD25" s="122">
        <v>86.6</v>
      </c>
      <c r="AE25" s="122">
        <v>99</v>
      </c>
      <c r="AF25" s="132" t="s">
        <v>64</v>
      </c>
      <c r="AG25" s="68"/>
      <c r="AH25" s="68"/>
    </row>
    <row r="26" spans="1:34" x14ac:dyDescent="0.3">
      <c r="A26" s="128" t="s">
        <v>28</v>
      </c>
      <c r="B26" s="191">
        <v>85</v>
      </c>
      <c r="C26" s="49" t="s">
        <v>66</v>
      </c>
      <c r="D26" s="49" t="s">
        <v>66</v>
      </c>
      <c r="E26" s="49">
        <v>85</v>
      </c>
      <c r="F26" s="131">
        <v>71.3</v>
      </c>
      <c r="G26" s="49">
        <v>72</v>
      </c>
      <c r="H26" s="49">
        <v>63.3</v>
      </c>
      <c r="I26" s="49">
        <v>93</v>
      </c>
      <c r="J26" s="131">
        <v>80</v>
      </c>
      <c r="K26" s="49">
        <v>76.900000000000006</v>
      </c>
      <c r="L26" s="49">
        <v>80.099999999999994</v>
      </c>
      <c r="M26" s="49">
        <v>90.9</v>
      </c>
      <c r="N26" s="131">
        <v>80</v>
      </c>
      <c r="O26" s="49">
        <v>77</v>
      </c>
      <c r="P26" s="49">
        <v>83</v>
      </c>
      <c r="Q26" s="49">
        <v>95</v>
      </c>
      <c r="R26" s="138">
        <f t="shared" si="1"/>
        <v>88.545603348232206</v>
      </c>
      <c r="S26" s="51">
        <v>80.64918851435705</v>
      </c>
      <c r="T26" s="51">
        <v>87.250996015936252</v>
      </c>
      <c r="U26" s="122">
        <v>97.7366255144033</v>
      </c>
      <c r="V26" s="49" t="s">
        <v>64</v>
      </c>
      <c r="W26" s="138">
        <f t="shared" si="2"/>
        <v>89.340906143867485</v>
      </c>
      <c r="X26" s="51">
        <v>85.290628706998817</v>
      </c>
      <c r="Y26" s="51">
        <v>86.215235792019357</v>
      </c>
      <c r="Z26" s="122">
        <v>96.516853932584269</v>
      </c>
      <c r="AA26" s="132" t="s">
        <v>64</v>
      </c>
      <c r="AB26" s="52">
        <v>92.6</v>
      </c>
      <c r="AC26" s="122">
        <v>90.8</v>
      </c>
      <c r="AD26" s="122">
        <v>93</v>
      </c>
      <c r="AE26" s="122">
        <v>98.7</v>
      </c>
      <c r="AF26" s="132" t="s">
        <v>64</v>
      </c>
      <c r="AG26" s="68"/>
      <c r="AH26" s="68"/>
    </row>
    <row r="27" spans="1:34" x14ac:dyDescent="0.3">
      <c r="A27" s="128" t="s">
        <v>168</v>
      </c>
      <c r="B27" s="191">
        <v>56</v>
      </c>
      <c r="C27" s="49">
        <v>43</v>
      </c>
      <c r="D27" s="49">
        <v>60</v>
      </c>
      <c r="E27" s="49">
        <v>50</v>
      </c>
      <c r="F27" s="131">
        <v>81.5</v>
      </c>
      <c r="G27" s="49">
        <v>96</v>
      </c>
      <c r="H27" s="49">
        <v>67</v>
      </c>
      <c r="I27" s="49" t="s">
        <v>66</v>
      </c>
      <c r="J27" s="131">
        <v>83.4</v>
      </c>
      <c r="K27" s="49">
        <v>83.4</v>
      </c>
      <c r="L27" s="49" t="s">
        <v>66</v>
      </c>
      <c r="M27" s="49" t="s">
        <v>66</v>
      </c>
      <c r="N27" s="131">
        <v>94</v>
      </c>
      <c r="O27" s="49">
        <v>94</v>
      </c>
      <c r="P27" s="49" t="s">
        <v>66</v>
      </c>
      <c r="Q27" s="49" t="s">
        <v>66</v>
      </c>
      <c r="R27" s="138">
        <f t="shared" si="1"/>
        <v>93.726508834838214</v>
      </c>
      <c r="S27" s="51">
        <v>92.832764505119457</v>
      </c>
      <c r="T27" s="51">
        <v>94.620253164556971</v>
      </c>
      <c r="U27" s="122" t="s">
        <v>66</v>
      </c>
      <c r="V27" s="49" t="s">
        <v>64</v>
      </c>
      <c r="W27" s="138">
        <f t="shared" si="2"/>
        <v>93.286411411411407</v>
      </c>
      <c r="X27" s="51">
        <v>87.847222222222214</v>
      </c>
      <c r="Y27" s="51">
        <v>93.513513513513516</v>
      </c>
      <c r="Z27" s="122">
        <v>98.498498498498492</v>
      </c>
      <c r="AA27" s="132" t="s">
        <v>64</v>
      </c>
      <c r="AB27" s="52">
        <v>96.5</v>
      </c>
      <c r="AC27" s="122">
        <v>95.6</v>
      </c>
      <c r="AD27" s="122">
        <v>97.2</v>
      </c>
      <c r="AE27" s="122">
        <v>98.4</v>
      </c>
      <c r="AF27" s="132" t="s">
        <v>64</v>
      </c>
      <c r="AG27" s="68"/>
      <c r="AH27" s="68"/>
    </row>
    <row r="28" spans="1:34" x14ac:dyDescent="0.3">
      <c r="A28" s="128" t="s">
        <v>169</v>
      </c>
      <c r="B28" s="191" t="s">
        <v>66</v>
      </c>
      <c r="C28" s="49" t="s">
        <v>66</v>
      </c>
      <c r="D28" s="49" t="s">
        <v>66</v>
      </c>
      <c r="E28" s="49" t="s">
        <v>66</v>
      </c>
      <c r="F28" s="131" t="s">
        <v>66</v>
      </c>
      <c r="G28" s="49" t="s">
        <v>66</v>
      </c>
      <c r="H28" s="49" t="s">
        <v>66</v>
      </c>
      <c r="I28" s="49" t="s">
        <v>66</v>
      </c>
      <c r="J28" s="131" t="s">
        <v>66</v>
      </c>
      <c r="K28" s="49" t="s">
        <v>66</v>
      </c>
      <c r="L28" s="49" t="s">
        <v>66</v>
      </c>
      <c r="M28" s="49" t="s">
        <v>66</v>
      </c>
      <c r="N28" s="131">
        <v>92</v>
      </c>
      <c r="O28" s="49">
        <v>92</v>
      </c>
      <c r="P28" s="49">
        <v>92</v>
      </c>
      <c r="Q28" s="49" t="s">
        <v>66</v>
      </c>
      <c r="R28" s="138">
        <f t="shared" si="1"/>
        <v>90.65839360044356</v>
      </c>
      <c r="S28" s="51">
        <v>86.371379897785346</v>
      </c>
      <c r="T28" s="51">
        <v>88.181120491174212</v>
      </c>
      <c r="U28" s="122">
        <v>97.422680412371136</v>
      </c>
      <c r="V28" s="49" t="s">
        <v>64</v>
      </c>
      <c r="W28" s="138">
        <f t="shared" si="2"/>
        <v>91.487713256730785</v>
      </c>
      <c r="X28" s="51">
        <v>84.686064318529858</v>
      </c>
      <c r="Y28" s="51">
        <v>90.040927694406548</v>
      </c>
      <c r="Z28" s="122">
        <v>99.736147757255935</v>
      </c>
      <c r="AA28" s="132" t="s">
        <v>64</v>
      </c>
      <c r="AB28" s="52">
        <v>92.2</v>
      </c>
      <c r="AC28" s="122">
        <v>90.5</v>
      </c>
      <c r="AD28" s="122">
        <v>93</v>
      </c>
      <c r="AE28" s="122">
        <v>98.9</v>
      </c>
      <c r="AF28" s="132" t="s">
        <v>64</v>
      </c>
      <c r="AG28" s="68"/>
      <c r="AH28" s="68"/>
    </row>
    <row r="29" spans="1:34" x14ac:dyDescent="0.3">
      <c r="A29" s="128" t="s">
        <v>31</v>
      </c>
      <c r="B29" s="191">
        <v>29</v>
      </c>
      <c r="C29" s="49" t="s">
        <v>66</v>
      </c>
      <c r="D29" s="49">
        <v>29</v>
      </c>
      <c r="E29" s="49" t="s">
        <v>64</v>
      </c>
      <c r="F29" s="131">
        <v>90.1</v>
      </c>
      <c r="G29" s="49">
        <v>83</v>
      </c>
      <c r="H29" s="49">
        <v>93.7</v>
      </c>
      <c r="I29" s="49" t="s">
        <v>66</v>
      </c>
      <c r="J29" s="131">
        <v>84.3</v>
      </c>
      <c r="K29" s="49" t="s">
        <v>66</v>
      </c>
      <c r="L29" s="49">
        <v>84.3</v>
      </c>
      <c r="M29" s="49" t="s">
        <v>64</v>
      </c>
      <c r="N29" s="131">
        <v>89</v>
      </c>
      <c r="O29" s="49">
        <v>85</v>
      </c>
      <c r="P29" s="49">
        <v>92</v>
      </c>
      <c r="Q29" s="49" t="s">
        <v>64</v>
      </c>
      <c r="R29" s="138">
        <f t="shared" si="1"/>
        <v>87.861315722631446</v>
      </c>
      <c r="S29" s="51">
        <v>83.464566929133852</v>
      </c>
      <c r="T29" s="51">
        <v>92.258064516129039</v>
      </c>
      <c r="U29" s="122" t="s">
        <v>64</v>
      </c>
      <c r="V29" s="49" t="s">
        <v>64</v>
      </c>
      <c r="W29" s="159">
        <f t="shared" si="2"/>
        <v>93.028412444144678</v>
      </c>
      <c r="X29" s="51">
        <v>92.41379310344827</v>
      </c>
      <c r="Y29" s="51">
        <v>93.643031784841085</v>
      </c>
      <c r="Z29" s="49" t="s">
        <v>64</v>
      </c>
      <c r="AA29" s="132" t="s">
        <v>64</v>
      </c>
      <c r="AB29" s="52">
        <v>96.7</v>
      </c>
      <c r="AC29" s="122">
        <v>97.14</v>
      </c>
      <c r="AD29" s="122">
        <v>95.8</v>
      </c>
      <c r="AE29" s="49" t="s">
        <v>64</v>
      </c>
      <c r="AF29" s="132" t="s">
        <v>64</v>
      </c>
      <c r="AG29" s="68"/>
      <c r="AH29" s="68"/>
    </row>
    <row r="30" spans="1:34" x14ac:dyDescent="0.3">
      <c r="A30" s="128" t="s">
        <v>170</v>
      </c>
      <c r="B30" s="191">
        <v>75</v>
      </c>
      <c r="C30" s="49">
        <v>75</v>
      </c>
      <c r="D30" s="49">
        <v>75</v>
      </c>
      <c r="E30" s="49" t="s">
        <v>66</v>
      </c>
      <c r="F30" s="131" t="s">
        <v>66</v>
      </c>
      <c r="G30" s="49" t="s">
        <v>66</v>
      </c>
      <c r="H30" s="49" t="s">
        <v>66</v>
      </c>
      <c r="I30" s="49" t="s">
        <v>66</v>
      </c>
      <c r="J30" s="131">
        <v>64</v>
      </c>
      <c r="K30" s="49">
        <v>68.900000000000006</v>
      </c>
      <c r="L30" s="49">
        <v>54.5</v>
      </c>
      <c r="M30" s="49" t="s">
        <v>66</v>
      </c>
      <c r="N30" s="131">
        <v>84</v>
      </c>
      <c r="O30" s="49">
        <v>79</v>
      </c>
      <c r="P30" s="49">
        <v>86</v>
      </c>
      <c r="Q30" s="49" t="s">
        <v>66</v>
      </c>
      <c r="R30" s="138">
        <f t="shared" si="1"/>
        <v>84.547977085571063</v>
      </c>
      <c r="S30" s="51">
        <v>84.912280701754383</v>
      </c>
      <c r="T30" s="51">
        <v>84.183673469387756</v>
      </c>
      <c r="U30" s="122" t="s">
        <v>66</v>
      </c>
      <c r="V30" s="49" t="s">
        <v>64</v>
      </c>
      <c r="W30" s="138">
        <f t="shared" si="2"/>
        <v>93.388429752066116</v>
      </c>
      <c r="X30" s="51">
        <v>86.776859504132233</v>
      </c>
      <c r="Y30" s="141">
        <v>100</v>
      </c>
      <c r="Z30" s="122" t="s">
        <v>66</v>
      </c>
      <c r="AA30" s="132" t="s">
        <v>64</v>
      </c>
      <c r="AB30" s="52">
        <v>85.6</v>
      </c>
      <c r="AC30" s="122">
        <v>81.5</v>
      </c>
      <c r="AD30" s="122">
        <v>100</v>
      </c>
      <c r="AE30" s="122" t="s">
        <v>66</v>
      </c>
      <c r="AF30" s="132" t="s">
        <v>64</v>
      </c>
      <c r="AG30" s="68"/>
      <c r="AH30" s="68"/>
    </row>
    <row r="31" spans="1:34" x14ac:dyDescent="0.3">
      <c r="A31" s="128" t="s">
        <v>33</v>
      </c>
      <c r="B31" s="191">
        <v>72</v>
      </c>
      <c r="C31" s="49">
        <v>60</v>
      </c>
      <c r="D31" s="49">
        <v>79</v>
      </c>
      <c r="E31" s="49">
        <v>65</v>
      </c>
      <c r="F31" s="131" t="s">
        <v>66</v>
      </c>
      <c r="G31" s="49" t="s">
        <v>66</v>
      </c>
      <c r="H31" s="49" t="s">
        <v>66</v>
      </c>
      <c r="I31" s="49" t="s">
        <v>66</v>
      </c>
      <c r="J31" s="131" t="s">
        <v>66</v>
      </c>
      <c r="K31" s="49" t="s">
        <v>66</v>
      </c>
      <c r="L31" s="49" t="s">
        <v>66</v>
      </c>
      <c r="M31" s="49" t="s">
        <v>66</v>
      </c>
      <c r="N31" s="131">
        <v>86</v>
      </c>
      <c r="O31" s="49">
        <v>85</v>
      </c>
      <c r="P31" s="49">
        <v>86</v>
      </c>
      <c r="Q31" s="49">
        <v>92</v>
      </c>
      <c r="R31" s="138">
        <f t="shared" si="1"/>
        <v>87.917869374316339</v>
      </c>
      <c r="S31" s="51">
        <v>87.935656836461135</v>
      </c>
      <c r="T31" s="51">
        <v>86.465433300876342</v>
      </c>
      <c r="U31" s="122">
        <v>89.352517985611513</v>
      </c>
      <c r="V31" s="49" t="s">
        <v>64</v>
      </c>
      <c r="W31" s="138">
        <f t="shared" si="2"/>
        <v>90.416668166696127</v>
      </c>
      <c r="X31" s="51">
        <v>91.201716738197419</v>
      </c>
      <c r="Y31" s="51">
        <v>85.519412381951724</v>
      </c>
      <c r="Z31" s="122">
        <v>94.528875379939208</v>
      </c>
      <c r="AA31" s="132" t="s">
        <v>64</v>
      </c>
      <c r="AB31" s="52">
        <v>93.6</v>
      </c>
      <c r="AC31" s="122">
        <v>92.6</v>
      </c>
      <c r="AD31" s="122">
        <v>94.2</v>
      </c>
      <c r="AE31" s="122">
        <v>95.8</v>
      </c>
      <c r="AF31" s="132" t="s">
        <v>64</v>
      </c>
      <c r="AG31" s="68"/>
      <c r="AH31" s="68"/>
    </row>
    <row r="32" spans="1:34" x14ac:dyDescent="0.3">
      <c r="A32" s="128" t="s">
        <v>34</v>
      </c>
      <c r="B32" s="191">
        <v>61</v>
      </c>
      <c r="C32" s="49">
        <v>42</v>
      </c>
      <c r="D32" s="49">
        <v>77</v>
      </c>
      <c r="E32" s="49">
        <v>3</v>
      </c>
      <c r="F32" s="131">
        <v>75.8</v>
      </c>
      <c r="G32" s="49">
        <v>72.3</v>
      </c>
      <c r="H32" s="49">
        <v>82.8</v>
      </c>
      <c r="I32" s="49">
        <v>61.5</v>
      </c>
      <c r="J32" s="131">
        <v>79</v>
      </c>
      <c r="K32" s="49">
        <v>72.3</v>
      </c>
      <c r="L32" s="49">
        <v>81.3</v>
      </c>
      <c r="M32" s="49">
        <v>85.6</v>
      </c>
      <c r="N32" s="131">
        <v>89</v>
      </c>
      <c r="O32" s="49">
        <v>86</v>
      </c>
      <c r="P32" s="49">
        <v>91</v>
      </c>
      <c r="Q32" s="49">
        <v>88</v>
      </c>
      <c r="R32" s="138">
        <f t="shared" si="1"/>
        <v>83.981502368599152</v>
      </c>
      <c r="S32" s="51">
        <v>70.769230769230774</v>
      </c>
      <c r="T32" s="51">
        <v>86.013986013986013</v>
      </c>
      <c r="U32" s="122">
        <v>95.161290322580655</v>
      </c>
      <c r="V32" s="49" t="s">
        <v>64</v>
      </c>
      <c r="W32" s="138">
        <f t="shared" si="2"/>
        <v>91.818415776401253</v>
      </c>
      <c r="X32" s="51">
        <v>87.341772151898738</v>
      </c>
      <c r="Y32" s="51">
        <v>90.780141843971634</v>
      </c>
      <c r="Z32" s="122">
        <v>97.333333333333343</v>
      </c>
      <c r="AA32" s="132" t="s">
        <v>64</v>
      </c>
      <c r="AB32" s="52">
        <v>97</v>
      </c>
      <c r="AC32" s="122">
        <v>97.7</v>
      </c>
      <c r="AD32" s="122">
        <v>95.2</v>
      </c>
      <c r="AE32" s="122">
        <v>98.6</v>
      </c>
      <c r="AF32" s="132" t="s">
        <v>64</v>
      </c>
      <c r="AG32" s="68"/>
      <c r="AH32" s="68"/>
    </row>
    <row r="33" spans="1:34" x14ac:dyDescent="0.3">
      <c r="A33" s="128" t="s">
        <v>171</v>
      </c>
      <c r="B33" s="191">
        <v>63</v>
      </c>
      <c r="C33" s="49">
        <v>57</v>
      </c>
      <c r="D33" s="49">
        <v>69</v>
      </c>
      <c r="E33" s="49" t="s">
        <v>66</v>
      </c>
      <c r="F33" s="131">
        <v>88</v>
      </c>
      <c r="G33" s="49">
        <v>87</v>
      </c>
      <c r="H33" s="49">
        <v>90.3</v>
      </c>
      <c r="I33" s="49">
        <v>97</v>
      </c>
      <c r="J33" s="131">
        <v>97.2</v>
      </c>
      <c r="K33" s="49" t="s">
        <v>66</v>
      </c>
      <c r="L33" s="49">
        <v>97.2</v>
      </c>
      <c r="M33" s="49" t="s">
        <v>66</v>
      </c>
      <c r="N33" s="131">
        <v>85</v>
      </c>
      <c r="O33" s="49">
        <v>81</v>
      </c>
      <c r="P33" s="49">
        <v>88</v>
      </c>
      <c r="Q33" s="49">
        <v>97</v>
      </c>
      <c r="R33" s="138">
        <f t="shared" si="1"/>
        <v>89.14035092017518</v>
      </c>
      <c r="S33" s="51">
        <v>88.022284122562681</v>
      </c>
      <c r="T33" s="51">
        <v>80.186170212765958</v>
      </c>
      <c r="U33" s="122">
        <v>99.212598425196859</v>
      </c>
      <c r="V33" s="49" t="s">
        <v>64</v>
      </c>
      <c r="W33" s="138">
        <f t="shared" si="2"/>
        <v>93.293085151061973</v>
      </c>
      <c r="X33" s="51">
        <v>89.820359281437121</v>
      </c>
      <c r="Y33" s="51">
        <v>90.633608815426996</v>
      </c>
      <c r="Z33" s="122">
        <v>99.425287356321832</v>
      </c>
      <c r="AA33" s="132" t="s">
        <v>64</v>
      </c>
      <c r="AB33" s="52">
        <v>90.4</v>
      </c>
      <c r="AC33" s="122">
        <v>93.1</v>
      </c>
      <c r="AD33" s="122">
        <v>87</v>
      </c>
      <c r="AE33" s="122">
        <v>97.6</v>
      </c>
      <c r="AF33" s="132" t="s">
        <v>64</v>
      </c>
      <c r="AG33" s="68"/>
      <c r="AH33" s="68"/>
    </row>
    <row r="34" spans="1:34" x14ac:dyDescent="0.3">
      <c r="A34" s="128" t="s">
        <v>172</v>
      </c>
      <c r="B34" s="191">
        <v>51</v>
      </c>
      <c r="C34" s="49">
        <v>53</v>
      </c>
      <c r="D34" s="49">
        <v>21</v>
      </c>
      <c r="E34" s="49" t="s">
        <v>66</v>
      </c>
      <c r="F34" s="131" t="s">
        <v>66</v>
      </c>
      <c r="G34" s="49" t="s">
        <v>66</v>
      </c>
      <c r="H34" s="49" t="s">
        <v>66</v>
      </c>
      <c r="I34" s="49" t="s">
        <v>66</v>
      </c>
      <c r="J34" s="131">
        <v>82</v>
      </c>
      <c r="K34" s="49">
        <v>82.7</v>
      </c>
      <c r="L34" s="49">
        <v>81</v>
      </c>
      <c r="M34" s="49">
        <v>93.2</v>
      </c>
      <c r="N34" s="131">
        <v>81</v>
      </c>
      <c r="O34" s="49">
        <v>82</v>
      </c>
      <c r="P34" s="49">
        <v>80</v>
      </c>
      <c r="Q34" s="49">
        <v>96</v>
      </c>
      <c r="R34" s="138">
        <f t="shared" si="1"/>
        <v>88.016239838708884</v>
      </c>
      <c r="S34" s="51">
        <v>86.757990867579906</v>
      </c>
      <c r="T34" s="51">
        <v>79.833101529902635</v>
      </c>
      <c r="U34" s="122">
        <v>97.457627118644069</v>
      </c>
      <c r="V34" s="49" t="s">
        <v>64</v>
      </c>
      <c r="W34" s="138">
        <f t="shared" si="2"/>
        <v>91.54520588942701</v>
      </c>
      <c r="X34" s="51">
        <v>90.848214285714292</v>
      </c>
      <c r="Y34" s="51">
        <v>86.301369863013704</v>
      </c>
      <c r="Z34" s="122">
        <v>97.486033519553075</v>
      </c>
      <c r="AA34" s="132" t="s">
        <v>64</v>
      </c>
      <c r="AB34" s="52">
        <v>91.2</v>
      </c>
      <c r="AC34" s="122">
        <v>90.2</v>
      </c>
      <c r="AD34" s="122">
        <v>92</v>
      </c>
      <c r="AE34" s="122">
        <v>99</v>
      </c>
      <c r="AF34" s="132" t="s">
        <v>64</v>
      </c>
      <c r="AG34" s="68"/>
      <c r="AH34" s="68"/>
    </row>
    <row r="35" spans="1:34" x14ac:dyDescent="0.3">
      <c r="A35" s="128" t="s">
        <v>37</v>
      </c>
      <c r="B35" s="191">
        <v>55</v>
      </c>
      <c r="C35" s="49">
        <v>23</v>
      </c>
      <c r="D35" s="49">
        <v>77</v>
      </c>
      <c r="E35" s="49" t="s">
        <v>66</v>
      </c>
      <c r="F35" s="131" t="s">
        <v>66</v>
      </c>
      <c r="G35" s="49" t="s">
        <v>66</v>
      </c>
      <c r="H35" s="49" t="s">
        <v>66</v>
      </c>
      <c r="I35" s="49" t="s">
        <v>66</v>
      </c>
      <c r="J35" s="131" t="s">
        <v>66</v>
      </c>
      <c r="K35" s="49" t="s">
        <v>66</v>
      </c>
      <c r="L35" s="49" t="s">
        <v>66</v>
      </c>
      <c r="M35" s="49" t="s">
        <v>66</v>
      </c>
      <c r="N35" s="131">
        <v>87</v>
      </c>
      <c r="O35" s="49">
        <v>85</v>
      </c>
      <c r="P35" s="49">
        <v>89</v>
      </c>
      <c r="Q35" s="49" t="s">
        <v>66</v>
      </c>
      <c r="R35" s="138">
        <f t="shared" si="1"/>
        <v>92.029685907810347</v>
      </c>
      <c r="S35" s="51">
        <v>90.485074626865668</v>
      </c>
      <c r="T35" s="51">
        <v>93.574297188755011</v>
      </c>
      <c r="U35" s="122" t="s">
        <v>66</v>
      </c>
      <c r="V35" s="49" t="s">
        <v>64</v>
      </c>
      <c r="W35" s="138">
        <f t="shared" si="2"/>
        <v>93.468626955981051</v>
      </c>
      <c r="X35" s="51">
        <v>93.48290598290599</v>
      </c>
      <c r="Y35" s="51">
        <v>94.309338521400775</v>
      </c>
      <c r="Z35" s="122">
        <v>92.61363636363636</v>
      </c>
      <c r="AA35" s="132" t="s">
        <v>64</v>
      </c>
      <c r="AB35" s="52">
        <v>95.1</v>
      </c>
      <c r="AC35" s="122">
        <v>95</v>
      </c>
      <c r="AD35" s="122">
        <v>95.3</v>
      </c>
      <c r="AE35" s="122">
        <v>95.4</v>
      </c>
      <c r="AF35" s="132" t="s">
        <v>64</v>
      </c>
      <c r="AG35" s="68"/>
      <c r="AH35" s="68"/>
    </row>
    <row r="36" spans="1:34" x14ac:dyDescent="0.3">
      <c r="A36" s="128" t="s">
        <v>38</v>
      </c>
      <c r="B36" s="191" t="s">
        <v>66</v>
      </c>
      <c r="C36" s="49" t="s">
        <v>66</v>
      </c>
      <c r="D36" s="49" t="s">
        <v>66</v>
      </c>
      <c r="E36" s="49" t="s">
        <v>66</v>
      </c>
      <c r="F36" s="131">
        <v>61.5</v>
      </c>
      <c r="G36" s="49">
        <v>63</v>
      </c>
      <c r="H36" s="49">
        <v>61</v>
      </c>
      <c r="I36" s="49" t="s">
        <v>66</v>
      </c>
      <c r="J36" s="131" t="s">
        <v>66</v>
      </c>
      <c r="K36" s="49" t="s">
        <v>66</v>
      </c>
      <c r="L36" s="49" t="s">
        <v>66</v>
      </c>
      <c r="M36" s="49" t="s">
        <v>66</v>
      </c>
      <c r="N36" s="131">
        <v>66</v>
      </c>
      <c r="O36" s="49">
        <v>57</v>
      </c>
      <c r="P36" s="49">
        <v>65</v>
      </c>
      <c r="Q36" s="49">
        <v>87</v>
      </c>
      <c r="R36" s="138">
        <f t="shared" si="1"/>
        <v>58.287795992714024</v>
      </c>
      <c r="S36" s="51">
        <v>72.131147540983605</v>
      </c>
      <c r="T36" s="51">
        <v>44.444444444444443</v>
      </c>
      <c r="U36" s="122" t="s">
        <v>66</v>
      </c>
      <c r="V36" s="49" t="s">
        <v>64</v>
      </c>
      <c r="W36" s="138">
        <f t="shared" si="2"/>
        <v>82.291666666666671</v>
      </c>
      <c r="X36" s="51">
        <v>83.333333333333343</v>
      </c>
      <c r="Y36" s="51">
        <v>81.25</v>
      </c>
      <c r="Z36" s="122" t="s">
        <v>66</v>
      </c>
      <c r="AA36" s="132" t="s">
        <v>64</v>
      </c>
      <c r="AB36" s="52">
        <v>85.4</v>
      </c>
      <c r="AC36" s="122">
        <v>88.1</v>
      </c>
      <c r="AD36" s="122">
        <v>77.8</v>
      </c>
      <c r="AE36" s="122">
        <v>95</v>
      </c>
      <c r="AF36" s="132" t="s">
        <v>64</v>
      </c>
      <c r="AG36" s="68"/>
      <c r="AH36" s="68"/>
    </row>
    <row r="37" spans="1:34" x14ac:dyDescent="0.3">
      <c r="A37" s="128" t="s">
        <v>173</v>
      </c>
      <c r="B37" s="191">
        <v>57</v>
      </c>
      <c r="C37" s="49">
        <v>30</v>
      </c>
      <c r="D37" s="49">
        <v>61</v>
      </c>
      <c r="E37" s="49" t="s">
        <v>66</v>
      </c>
      <c r="F37" s="131">
        <v>67.5</v>
      </c>
      <c r="G37" s="49">
        <v>63.3</v>
      </c>
      <c r="H37" s="49">
        <v>69.599999999999994</v>
      </c>
      <c r="I37" s="49">
        <v>83</v>
      </c>
      <c r="J37" s="131">
        <v>68</v>
      </c>
      <c r="K37" s="49">
        <v>65.3</v>
      </c>
      <c r="L37" s="49">
        <v>70.599999999999994</v>
      </c>
      <c r="M37" s="49">
        <v>90.1</v>
      </c>
      <c r="N37" s="131">
        <v>74</v>
      </c>
      <c r="O37" s="49">
        <v>71</v>
      </c>
      <c r="P37" s="49">
        <v>78</v>
      </c>
      <c r="Q37" s="49">
        <v>91</v>
      </c>
      <c r="R37" s="138">
        <f t="shared" si="1"/>
        <v>74.371543828979412</v>
      </c>
      <c r="S37" s="51">
        <v>74.334898278560246</v>
      </c>
      <c r="T37" s="51">
        <v>74.408189379398593</v>
      </c>
      <c r="U37" s="122" t="s">
        <v>66</v>
      </c>
      <c r="V37" s="49" t="s">
        <v>64</v>
      </c>
      <c r="W37" s="138">
        <f t="shared" si="2"/>
        <v>77.377474767080741</v>
      </c>
      <c r="X37" s="51">
        <v>76.708074534161483</v>
      </c>
      <c r="Y37" s="141">
        <v>78.046875</v>
      </c>
      <c r="Z37" s="122" t="s">
        <v>66</v>
      </c>
      <c r="AA37" s="132" t="s">
        <v>64</v>
      </c>
      <c r="AB37" s="52">
        <v>82.1</v>
      </c>
      <c r="AC37" s="122">
        <v>78.400000000000006</v>
      </c>
      <c r="AD37" s="122">
        <v>85.9</v>
      </c>
      <c r="AE37" s="122">
        <v>93.9</v>
      </c>
      <c r="AF37" s="132" t="s">
        <v>64</v>
      </c>
      <c r="AG37" s="68"/>
      <c r="AH37" s="68"/>
    </row>
    <row r="38" spans="1:34" x14ac:dyDescent="0.3">
      <c r="A38" s="128" t="s">
        <v>40</v>
      </c>
      <c r="B38" s="191">
        <v>80</v>
      </c>
      <c r="C38" s="49">
        <v>72</v>
      </c>
      <c r="D38" s="49">
        <v>80</v>
      </c>
      <c r="E38" s="49">
        <v>97</v>
      </c>
      <c r="F38" s="131">
        <v>85.5</v>
      </c>
      <c r="G38" s="49">
        <v>79.5</v>
      </c>
      <c r="H38" s="49">
        <v>91.5</v>
      </c>
      <c r="I38" s="49" t="s">
        <v>66</v>
      </c>
      <c r="J38" s="131">
        <v>88</v>
      </c>
      <c r="K38" s="49">
        <v>83</v>
      </c>
      <c r="L38" s="49">
        <v>91.2</v>
      </c>
      <c r="M38" s="49">
        <v>83.2</v>
      </c>
      <c r="N38" s="131">
        <v>90</v>
      </c>
      <c r="O38" s="49">
        <v>85</v>
      </c>
      <c r="P38" s="49">
        <v>92</v>
      </c>
      <c r="Q38" s="49">
        <v>99</v>
      </c>
      <c r="R38" s="138">
        <f t="shared" si="1"/>
        <v>88.923903182779668</v>
      </c>
      <c r="S38" s="51">
        <v>87.266355140186917</v>
      </c>
      <c r="T38" s="51">
        <v>90.581451225372419</v>
      </c>
      <c r="U38" s="122" t="s">
        <v>66</v>
      </c>
      <c r="V38" s="49" t="s">
        <v>64</v>
      </c>
      <c r="W38" s="138">
        <f t="shared" si="2"/>
        <v>92.916768595414354</v>
      </c>
      <c r="X38" s="51">
        <v>88.311688311688314</v>
      </c>
      <c r="Y38" s="51">
        <v>91.248334073745013</v>
      </c>
      <c r="Z38" s="122">
        <v>99.190283400809705</v>
      </c>
      <c r="AA38" s="132" t="s">
        <v>64</v>
      </c>
      <c r="AB38" s="52">
        <v>96.8</v>
      </c>
      <c r="AC38" s="122">
        <v>94.2</v>
      </c>
      <c r="AD38" s="122">
        <v>98</v>
      </c>
      <c r="AE38" s="122">
        <v>100</v>
      </c>
      <c r="AF38" s="132" t="s">
        <v>64</v>
      </c>
      <c r="AG38" s="68"/>
      <c r="AH38" s="68"/>
    </row>
    <row r="39" spans="1:34" x14ac:dyDescent="0.3">
      <c r="A39" s="128" t="s">
        <v>174</v>
      </c>
      <c r="B39" s="191">
        <v>67</v>
      </c>
      <c r="C39" s="49">
        <v>54</v>
      </c>
      <c r="D39" s="49">
        <v>72</v>
      </c>
      <c r="E39" s="49">
        <v>67</v>
      </c>
      <c r="F39" s="131">
        <v>87.3</v>
      </c>
      <c r="G39" s="49" t="s">
        <v>66</v>
      </c>
      <c r="H39" s="49">
        <v>87.3</v>
      </c>
      <c r="I39" s="49" t="s">
        <v>66</v>
      </c>
      <c r="J39" s="131">
        <v>88</v>
      </c>
      <c r="K39" s="49">
        <v>79.599999999999994</v>
      </c>
      <c r="L39" s="49">
        <v>97</v>
      </c>
      <c r="M39" s="49" t="s">
        <v>66</v>
      </c>
      <c r="N39" s="131">
        <v>83</v>
      </c>
      <c r="O39" s="49">
        <v>73</v>
      </c>
      <c r="P39" s="49">
        <v>92</v>
      </c>
      <c r="Q39" s="49">
        <v>91</v>
      </c>
      <c r="R39" s="138">
        <f t="shared" si="1"/>
        <v>90.198417837260308</v>
      </c>
      <c r="S39" s="51">
        <v>90.066225165562912</v>
      </c>
      <c r="T39" s="51">
        <v>86.084583901773541</v>
      </c>
      <c r="U39" s="122">
        <v>94.444444444444443</v>
      </c>
      <c r="V39" s="49" t="s">
        <v>64</v>
      </c>
      <c r="W39" s="159">
        <f t="shared" si="2"/>
        <v>92.044714672509144</v>
      </c>
      <c r="X39" s="51">
        <v>91.609977324263042</v>
      </c>
      <c r="Y39" s="51">
        <v>88.441692466460267</v>
      </c>
      <c r="Z39" s="122">
        <v>96.082474226804123</v>
      </c>
      <c r="AA39" s="132" t="s">
        <v>64</v>
      </c>
      <c r="AB39" s="52">
        <v>96</v>
      </c>
      <c r="AC39" s="122">
        <v>95.5</v>
      </c>
      <c r="AD39" s="122">
        <v>96.1</v>
      </c>
      <c r="AE39" s="122">
        <v>99.5</v>
      </c>
      <c r="AF39" s="132" t="s">
        <v>64</v>
      </c>
      <c r="AG39" s="68"/>
      <c r="AH39" s="68"/>
    </row>
    <row r="40" spans="1:34" x14ac:dyDescent="0.3">
      <c r="A40" s="128" t="s">
        <v>42</v>
      </c>
      <c r="B40" s="191">
        <v>59</v>
      </c>
      <c r="C40" s="49">
        <v>74</v>
      </c>
      <c r="D40" s="49">
        <v>44</v>
      </c>
      <c r="E40" s="49" t="s">
        <v>66</v>
      </c>
      <c r="F40" s="131">
        <v>70.8</v>
      </c>
      <c r="G40" s="49">
        <v>70.8</v>
      </c>
      <c r="H40" s="49" t="s">
        <v>66</v>
      </c>
      <c r="I40" s="49" t="s">
        <v>66</v>
      </c>
      <c r="J40" s="131">
        <v>84</v>
      </c>
      <c r="K40" s="49">
        <v>85</v>
      </c>
      <c r="L40" s="49">
        <v>75</v>
      </c>
      <c r="M40" s="49" t="s">
        <v>66</v>
      </c>
      <c r="N40" s="131">
        <v>84</v>
      </c>
      <c r="O40" s="49">
        <v>86</v>
      </c>
      <c r="P40" s="49">
        <v>78</v>
      </c>
      <c r="Q40" s="49">
        <v>94</v>
      </c>
      <c r="R40" s="138">
        <f t="shared" si="1"/>
        <v>87.336649277197139</v>
      </c>
      <c r="S40" s="51">
        <v>85.198555956678703</v>
      </c>
      <c r="T40" s="51">
        <v>84.615384615384613</v>
      </c>
      <c r="U40" s="122">
        <v>92.19600725952813</v>
      </c>
      <c r="V40" s="49" t="s">
        <v>64</v>
      </c>
      <c r="W40" s="138">
        <f t="shared" si="2"/>
        <v>89.798079483167967</v>
      </c>
      <c r="X40" s="51">
        <v>82.35294117647058</v>
      </c>
      <c r="Y40" s="51">
        <v>88.53383458646617</v>
      </c>
      <c r="Z40" s="122">
        <v>98.507462686567166</v>
      </c>
      <c r="AA40" s="132" t="s">
        <v>64</v>
      </c>
      <c r="AB40" s="52">
        <v>89.5</v>
      </c>
      <c r="AC40" s="122">
        <v>88.2</v>
      </c>
      <c r="AD40" s="122">
        <v>87.4</v>
      </c>
      <c r="AE40" s="122">
        <v>99.8</v>
      </c>
      <c r="AF40" s="132" t="s">
        <v>64</v>
      </c>
      <c r="AG40" s="68"/>
      <c r="AH40" s="68"/>
    </row>
    <row r="41" spans="1:34" x14ac:dyDescent="0.3">
      <c r="A41" s="128" t="s">
        <v>43</v>
      </c>
      <c r="B41" s="191">
        <v>57</v>
      </c>
      <c r="C41" s="49">
        <v>58</v>
      </c>
      <c r="D41" s="49">
        <v>56</v>
      </c>
      <c r="E41" s="49" t="s">
        <v>66</v>
      </c>
      <c r="F41" s="131">
        <v>78.900000000000006</v>
      </c>
      <c r="G41" s="49">
        <v>72.3</v>
      </c>
      <c r="H41" s="49">
        <v>83.2</v>
      </c>
      <c r="I41" s="49">
        <v>94</v>
      </c>
      <c r="J41" s="131">
        <v>80</v>
      </c>
      <c r="K41" s="49">
        <v>71.5</v>
      </c>
      <c r="L41" s="49">
        <v>86.2</v>
      </c>
      <c r="M41" s="49" t="s">
        <v>66</v>
      </c>
      <c r="N41" s="131">
        <v>85</v>
      </c>
      <c r="O41" s="49">
        <v>82</v>
      </c>
      <c r="P41" s="49">
        <v>87</v>
      </c>
      <c r="Q41" s="49" t="s">
        <v>66</v>
      </c>
      <c r="R41" s="138">
        <f t="shared" si="1"/>
        <v>82.865568958828945</v>
      </c>
      <c r="S41" s="51">
        <v>80.653950953678475</v>
      </c>
      <c r="T41" s="51">
        <v>85.077186963979415</v>
      </c>
      <c r="U41" s="122" t="s">
        <v>66</v>
      </c>
      <c r="V41" s="49" t="s">
        <v>64</v>
      </c>
      <c r="W41" s="138">
        <f t="shared" si="2"/>
        <v>87.556649736435475</v>
      </c>
      <c r="X41" s="51">
        <v>86.725663716814154</v>
      </c>
      <c r="Y41" s="51">
        <v>88.38763575605681</v>
      </c>
      <c r="Z41" s="122" t="s">
        <v>66</v>
      </c>
      <c r="AA41" s="132" t="s">
        <v>64</v>
      </c>
      <c r="AB41" s="52">
        <v>88.5</v>
      </c>
      <c r="AC41" s="122">
        <v>84.6</v>
      </c>
      <c r="AD41" s="122">
        <v>92.5</v>
      </c>
      <c r="AE41" s="122" t="s">
        <v>66</v>
      </c>
      <c r="AF41" s="132" t="s">
        <v>64</v>
      </c>
      <c r="AG41" s="68"/>
      <c r="AH41" s="68"/>
    </row>
    <row r="42" spans="1:34" x14ac:dyDescent="0.3">
      <c r="A42" s="128" t="s">
        <v>44</v>
      </c>
      <c r="B42" s="191" t="s">
        <v>66</v>
      </c>
      <c r="C42" s="49" t="s">
        <v>66</v>
      </c>
      <c r="D42" s="49" t="s">
        <v>66</v>
      </c>
      <c r="E42" s="49" t="s">
        <v>66</v>
      </c>
      <c r="F42" s="131">
        <v>68.5</v>
      </c>
      <c r="G42" s="49">
        <v>68.5</v>
      </c>
      <c r="H42" s="49" t="s">
        <v>66</v>
      </c>
      <c r="I42" s="49" t="s">
        <v>66</v>
      </c>
      <c r="J42" s="131">
        <v>68</v>
      </c>
      <c r="K42" s="49">
        <v>71.400000000000006</v>
      </c>
      <c r="L42" s="49">
        <v>63.1</v>
      </c>
      <c r="M42" s="49">
        <v>75.599999999999994</v>
      </c>
      <c r="N42" s="131">
        <v>75</v>
      </c>
      <c r="O42" s="49">
        <v>78</v>
      </c>
      <c r="P42" s="49">
        <v>60</v>
      </c>
      <c r="Q42" s="49" t="s">
        <v>66</v>
      </c>
      <c r="R42" s="138">
        <f t="shared" si="1"/>
        <v>89.041002549218888</v>
      </c>
      <c r="S42" s="51">
        <v>91.463414634146346</v>
      </c>
      <c r="T42" s="51">
        <v>78.11860940695297</v>
      </c>
      <c r="U42" s="122">
        <v>97.540983606557376</v>
      </c>
      <c r="V42" s="49" t="s">
        <v>64</v>
      </c>
      <c r="W42" s="138">
        <f t="shared" si="2"/>
        <v>88.838771640281891</v>
      </c>
      <c r="X42" s="51">
        <v>79.938271604938265</v>
      </c>
      <c r="Y42" s="51">
        <v>90.461538461538453</v>
      </c>
      <c r="Z42" s="122">
        <v>96.116504854368941</v>
      </c>
      <c r="AA42" s="132" t="s">
        <v>64</v>
      </c>
      <c r="AB42" s="52">
        <v>86.5</v>
      </c>
      <c r="AC42" s="122">
        <v>84.3</v>
      </c>
      <c r="AD42" s="122">
        <v>87.9</v>
      </c>
      <c r="AE42" s="122">
        <v>94.4</v>
      </c>
      <c r="AF42" s="132" t="s">
        <v>64</v>
      </c>
      <c r="AG42" s="68"/>
      <c r="AH42" s="68"/>
    </row>
    <row r="43" spans="1:34" x14ac:dyDescent="0.3">
      <c r="A43" s="128" t="s">
        <v>175</v>
      </c>
      <c r="B43" s="191">
        <v>86</v>
      </c>
      <c r="C43" s="49">
        <v>85</v>
      </c>
      <c r="D43" s="49">
        <v>86</v>
      </c>
      <c r="E43" s="49" t="s">
        <v>66</v>
      </c>
      <c r="F43" s="131">
        <v>84.2</v>
      </c>
      <c r="G43" s="49">
        <v>85.8</v>
      </c>
      <c r="H43" s="49">
        <v>82</v>
      </c>
      <c r="I43" s="49" t="s">
        <v>66</v>
      </c>
      <c r="J43" s="131">
        <v>88</v>
      </c>
      <c r="K43" s="49">
        <v>88.3</v>
      </c>
      <c r="L43" s="49">
        <v>88.4</v>
      </c>
      <c r="M43" s="49" t="s">
        <v>66</v>
      </c>
      <c r="N43" s="131">
        <v>88</v>
      </c>
      <c r="O43" s="49">
        <v>87</v>
      </c>
      <c r="P43" s="49">
        <v>89</v>
      </c>
      <c r="Q43" s="49">
        <v>91</v>
      </c>
      <c r="R43" s="138">
        <f t="shared" si="1"/>
        <v>88.84957795158239</v>
      </c>
      <c r="S43" s="51">
        <v>83.957219251336895</v>
      </c>
      <c r="T43" s="51">
        <v>89.518690447104802</v>
      </c>
      <c r="U43" s="122">
        <v>93.072824156305515</v>
      </c>
      <c r="V43" s="49" t="s">
        <v>64</v>
      </c>
      <c r="W43" s="138">
        <f t="shared" si="2"/>
        <v>89.886655938168062</v>
      </c>
      <c r="X43" s="51">
        <v>85.152487961476737</v>
      </c>
      <c r="Y43" s="51">
        <v>90.262875536480692</v>
      </c>
      <c r="Z43" s="122">
        <v>94.24460431654677</v>
      </c>
      <c r="AA43" s="132" t="s">
        <v>64</v>
      </c>
      <c r="AB43" s="52">
        <v>93.1</v>
      </c>
      <c r="AC43" s="122">
        <v>92</v>
      </c>
      <c r="AD43" s="122">
        <v>94.1</v>
      </c>
      <c r="AE43" s="122">
        <v>95.7</v>
      </c>
      <c r="AF43" s="132" t="s">
        <v>64</v>
      </c>
      <c r="AG43" s="68"/>
      <c r="AH43" s="68"/>
    </row>
    <row r="44" spans="1:34" x14ac:dyDescent="0.3">
      <c r="A44" s="128" t="s">
        <v>46</v>
      </c>
      <c r="B44" s="191">
        <v>75</v>
      </c>
      <c r="C44" s="49" t="s">
        <v>66</v>
      </c>
      <c r="D44" s="49">
        <v>75</v>
      </c>
      <c r="E44" s="49" t="s">
        <v>64</v>
      </c>
      <c r="F44" s="131">
        <v>91</v>
      </c>
      <c r="G44" s="49" t="s">
        <v>66</v>
      </c>
      <c r="H44" s="49">
        <v>91</v>
      </c>
      <c r="I44" s="49" t="s">
        <v>64</v>
      </c>
      <c r="J44" s="131" t="s">
        <v>66</v>
      </c>
      <c r="K44" s="49" t="s">
        <v>66</v>
      </c>
      <c r="L44" s="49" t="s">
        <v>66</v>
      </c>
      <c r="M44" s="49" t="s">
        <v>64</v>
      </c>
      <c r="N44" s="131">
        <v>80</v>
      </c>
      <c r="O44" s="49">
        <v>74</v>
      </c>
      <c r="P44" s="49">
        <v>87</v>
      </c>
      <c r="Q44" s="49" t="s">
        <v>64</v>
      </c>
      <c r="R44" s="138">
        <f t="shared" si="1"/>
        <v>82.118770314192858</v>
      </c>
      <c r="S44" s="51">
        <v>74.519230769230774</v>
      </c>
      <c r="T44" s="51">
        <v>89.718309859154928</v>
      </c>
      <c r="U44" s="122" t="s">
        <v>64</v>
      </c>
      <c r="V44" s="49" t="s">
        <v>64</v>
      </c>
      <c r="W44" s="138">
        <f t="shared" si="2"/>
        <v>83.594936708860757</v>
      </c>
      <c r="X44" s="141">
        <v>77</v>
      </c>
      <c r="Y44" s="51">
        <v>90.189873417721529</v>
      </c>
      <c r="Z44" s="49" t="s">
        <v>64</v>
      </c>
      <c r="AA44" s="132" t="s">
        <v>64</v>
      </c>
      <c r="AB44" s="52">
        <v>90.3</v>
      </c>
      <c r="AC44" s="122">
        <v>86.6</v>
      </c>
      <c r="AD44" s="122">
        <v>93.9</v>
      </c>
      <c r="AE44" s="49" t="s">
        <v>64</v>
      </c>
      <c r="AF44" s="132" t="s">
        <v>64</v>
      </c>
      <c r="AG44" s="68"/>
      <c r="AH44" s="68"/>
    </row>
    <row r="45" spans="1:34" x14ac:dyDescent="0.3">
      <c r="A45" s="128" t="s">
        <v>47</v>
      </c>
      <c r="B45" s="191">
        <v>59</v>
      </c>
      <c r="C45" s="49">
        <v>65</v>
      </c>
      <c r="D45" s="49">
        <v>51</v>
      </c>
      <c r="E45" s="49" t="s">
        <v>66</v>
      </c>
      <c r="F45" s="131">
        <v>72</v>
      </c>
      <c r="G45" s="49">
        <v>72</v>
      </c>
      <c r="H45" s="49" t="s">
        <v>66</v>
      </c>
      <c r="I45" s="49" t="s">
        <v>66</v>
      </c>
      <c r="J45" s="131">
        <v>79</v>
      </c>
      <c r="K45" s="49">
        <v>77.8</v>
      </c>
      <c r="L45" s="49">
        <v>78.900000000000006</v>
      </c>
      <c r="M45" s="49">
        <v>97</v>
      </c>
      <c r="N45" s="131">
        <v>80</v>
      </c>
      <c r="O45" s="49">
        <v>81</v>
      </c>
      <c r="P45" s="49">
        <v>80</v>
      </c>
      <c r="Q45" s="49" t="s">
        <v>66</v>
      </c>
      <c r="R45" s="138">
        <f t="shared" si="1"/>
        <v>84.396076790076336</v>
      </c>
      <c r="S45" s="51">
        <v>80.780780780780788</v>
      </c>
      <c r="T45" s="51">
        <v>77.805907172995774</v>
      </c>
      <c r="U45" s="122">
        <v>94.601542416452446</v>
      </c>
      <c r="V45" s="49" t="s">
        <v>64</v>
      </c>
      <c r="W45" s="138">
        <f t="shared" si="2"/>
        <v>89.283005402491128</v>
      </c>
      <c r="X45" s="51">
        <v>83.253588516746419</v>
      </c>
      <c r="Y45" s="51">
        <v>89.301310043668124</v>
      </c>
      <c r="Z45" s="122">
        <v>95.294117647058812</v>
      </c>
      <c r="AA45" s="132" t="s">
        <v>64</v>
      </c>
      <c r="AB45" s="52">
        <v>85.8</v>
      </c>
      <c r="AC45" s="122">
        <v>83.1</v>
      </c>
      <c r="AD45" s="122">
        <v>88.5</v>
      </c>
      <c r="AE45" s="122">
        <v>97.6</v>
      </c>
      <c r="AF45" s="132" t="s">
        <v>64</v>
      </c>
      <c r="AG45" s="68"/>
      <c r="AH45" s="68"/>
    </row>
    <row r="46" spans="1:34" x14ac:dyDescent="0.3">
      <c r="A46" s="128" t="s">
        <v>176</v>
      </c>
      <c r="B46" s="191">
        <v>66</v>
      </c>
      <c r="C46" s="49">
        <v>50</v>
      </c>
      <c r="D46" s="49">
        <v>71</v>
      </c>
      <c r="E46" s="49" t="s">
        <v>66</v>
      </c>
      <c r="F46" s="131">
        <v>91</v>
      </c>
      <c r="G46" s="49" t="s">
        <v>66</v>
      </c>
      <c r="H46" s="49">
        <v>91</v>
      </c>
      <c r="I46" s="49" t="s">
        <v>66</v>
      </c>
      <c r="J46" s="131">
        <v>90.9</v>
      </c>
      <c r="K46" s="49" t="s">
        <v>66</v>
      </c>
      <c r="L46" s="49">
        <v>90.9</v>
      </c>
      <c r="M46" s="49" t="s">
        <v>66</v>
      </c>
      <c r="N46" s="131">
        <v>86</v>
      </c>
      <c r="O46" s="49">
        <v>85</v>
      </c>
      <c r="P46" s="49">
        <v>86</v>
      </c>
      <c r="Q46" s="49">
        <v>88</v>
      </c>
      <c r="R46" s="138">
        <f t="shared" si="1"/>
        <v>86.238259536131864</v>
      </c>
      <c r="S46" s="51">
        <v>86.170212765957444</v>
      </c>
      <c r="T46" s="51">
        <v>86.306306306306297</v>
      </c>
      <c r="U46" s="122" t="s">
        <v>66</v>
      </c>
      <c r="V46" s="49" t="s">
        <v>64</v>
      </c>
      <c r="W46" s="138">
        <f t="shared" si="2"/>
        <v>85.714285714285708</v>
      </c>
      <c r="X46" s="51">
        <v>85.714285714285708</v>
      </c>
      <c r="Y46" s="51" t="s">
        <v>66</v>
      </c>
      <c r="Z46" s="122" t="s">
        <v>66</v>
      </c>
      <c r="AA46" s="132" t="s">
        <v>64</v>
      </c>
      <c r="AB46" s="52">
        <v>87.7</v>
      </c>
      <c r="AC46" s="122">
        <v>82.9</v>
      </c>
      <c r="AD46" s="122">
        <v>91.6</v>
      </c>
      <c r="AE46" s="122">
        <v>96.4</v>
      </c>
      <c r="AF46" s="132" t="s">
        <v>64</v>
      </c>
      <c r="AG46" s="68"/>
      <c r="AH46" s="68"/>
    </row>
    <row r="47" spans="1:34" x14ac:dyDescent="0.3">
      <c r="A47" s="128" t="s">
        <v>49</v>
      </c>
      <c r="B47" s="191">
        <v>65</v>
      </c>
      <c r="C47" s="49">
        <v>65</v>
      </c>
      <c r="D47" s="49">
        <v>64</v>
      </c>
      <c r="E47" s="49" t="s">
        <v>66</v>
      </c>
      <c r="F47" s="131">
        <v>75.7</v>
      </c>
      <c r="G47" s="49">
        <v>75</v>
      </c>
      <c r="H47" s="49">
        <v>76</v>
      </c>
      <c r="I47" s="49">
        <v>96</v>
      </c>
      <c r="J47" s="131" t="s">
        <v>66</v>
      </c>
      <c r="K47" s="49" t="s">
        <v>66</v>
      </c>
      <c r="L47" s="49" t="s">
        <v>66</v>
      </c>
      <c r="M47" s="49" t="s">
        <v>66</v>
      </c>
      <c r="N47" s="131">
        <v>84</v>
      </c>
      <c r="O47" s="49">
        <v>83</v>
      </c>
      <c r="P47" s="49">
        <v>84</v>
      </c>
      <c r="Q47" s="49">
        <v>99</v>
      </c>
      <c r="R47" s="138">
        <f t="shared" si="1"/>
        <v>90.269987637392362</v>
      </c>
      <c r="S47" s="51">
        <v>83.053691275167779</v>
      </c>
      <c r="T47" s="51">
        <v>88.520213577421814</v>
      </c>
      <c r="U47" s="122">
        <v>99.236058059587478</v>
      </c>
      <c r="V47" s="49" t="s">
        <v>64</v>
      </c>
      <c r="W47" s="138">
        <f t="shared" si="2"/>
        <v>90.109670165629893</v>
      </c>
      <c r="X47" s="51">
        <v>85.412844036697237</v>
      </c>
      <c r="Y47" s="51">
        <v>85.727525486561632</v>
      </c>
      <c r="Z47" s="122">
        <v>99.188640973630825</v>
      </c>
      <c r="AA47" s="132" t="s">
        <v>64</v>
      </c>
      <c r="AB47" s="52">
        <v>90.4</v>
      </c>
      <c r="AC47" s="122">
        <v>90.3</v>
      </c>
      <c r="AD47" s="122">
        <v>90</v>
      </c>
      <c r="AE47" s="122">
        <v>99.6</v>
      </c>
      <c r="AF47" s="132" t="s">
        <v>64</v>
      </c>
      <c r="AG47" s="68"/>
      <c r="AH47" s="68"/>
    </row>
    <row r="48" spans="1:34" x14ac:dyDescent="0.3">
      <c r="A48" s="128" t="s">
        <v>177</v>
      </c>
      <c r="B48" s="191" t="s">
        <v>66</v>
      </c>
      <c r="C48" s="49" t="s">
        <v>66</v>
      </c>
      <c r="D48" s="49" t="s">
        <v>66</v>
      </c>
      <c r="E48" s="49" t="s">
        <v>66</v>
      </c>
      <c r="F48" s="131">
        <v>84</v>
      </c>
      <c r="G48" s="49">
        <v>86</v>
      </c>
      <c r="H48" s="49">
        <v>82</v>
      </c>
      <c r="I48" s="49" t="s">
        <v>66</v>
      </c>
      <c r="J48" s="131">
        <v>75.900000000000006</v>
      </c>
      <c r="K48" s="49" t="s">
        <v>66</v>
      </c>
      <c r="L48" s="49">
        <v>75.900000000000006</v>
      </c>
      <c r="M48" s="49" t="s">
        <v>66</v>
      </c>
      <c r="N48" s="131">
        <v>75</v>
      </c>
      <c r="O48" s="49">
        <v>43</v>
      </c>
      <c r="P48" s="49">
        <v>82</v>
      </c>
      <c r="Q48" s="49" t="s">
        <v>66</v>
      </c>
      <c r="R48" s="138">
        <f t="shared" si="1"/>
        <v>82.245130724688536</v>
      </c>
      <c r="S48" s="51">
        <v>79.856115107913666</v>
      </c>
      <c r="T48" s="51">
        <v>84.634146341463406</v>
      </c>
      <c r="U48" s="122" t="s">
        <v>66</v>
      </c>
      <c r="V48" s="49" t="s">
        <v>64</v>
      </c>
      <c r="W48" s="138">
        <f t="shared" si="2"/>
        <v>83.789586688137405</v>
      </c>
      <c r="X48" s="51">
        <v>81.159420289855078</v>
      </c>
      <c r="Y48" s="51">
        <v>86.419753086419746</v>
      </c>
      <c r="Z48" s="122" t="s">
        <v>66</v>
      </c>
      <c r="AA48" s="132" t="s">
        <v>64</v>
      </c>
      <c r="AB48" s="52">
        <v>88.4</v>
      </c>
      <c r="AC48" s="122">
        <v>84.7</v>
      </c>
      <c r="AD48" s="122">
        <v>92.1</v>
      </c>
      <c r="AE48" s="122" t="s">
        <v>66</v>
      </c>
      <c r="AF48" s="132" t="s">
        <v>64</v>
      </c>
      <c r="AG48" s="68"/>
      <c r="AH48" s="68"/>
    </row>
    <row r="49" spans="1:34" x14ac:dyDescent="0.3">
      <c r="A49" s="128" t="s">
        <v>51</v>
      </c>
      <c r="B49" s="191" t="s">
        <v>66</v>
      </c>
      <c r="C49" s="49" t="s">
        <v>66</v>
      </c>
      <c r="D49" s="49" t="s">
        <v>66</v>
      </c>
      <c r="E49" s="49" t="s">
        <v>66</v>
      </c>
      <c r="F49" s="131">
        <v>76.7</v>
      </c>
      <c r="G49" s="49">
        <v>76.7</v>
      </c>
      <c r="H49" s="49" t="s">
        <v>66</v>
      </c>
      <c r="I49" s="49" t="s">
        <v>66</v>
      </c>
      <c r="J49" s="131">
        <v>75</v>
      </c>
      <c r="K49" s="49">
        <v>75.7</v>
      </c>
      <c r="L49" s="49">
        <v>66.7</v>
      </c>
      <c r="M49" s="49" t="s">
        <v>66</v>
      </c>
      <c r="N49" s="131">
        <v>77</v>
      </c>
      <c r="O49" s="49">
        <v>76</v>
      </c>
      <c r="P49" s="49">
        <v>81</v>
      </c>
      <c r="Q49" s="49" t="s">
        <v>66</v>
      </c>
      <c r="R49" s="138">
        <f t="shared" si="1"/>
        <v>81.42107075228094</v>
      </c>
      <c r="S49" s="51">
        <v>77.70700636942675</v>
      </c>
      <c r="T49" s="51">
        <v>85.13513513513513</v>
      </c>
      <c r="U49" s="122" t="s">
        <v>66</v>
      </c>
      <c r="V49" s="49" t="s">
        <v>64</v>
      </c>
      <c r="W49" s="138">
        <f t="shared" si="2"/>
        <v>82.560070914661438</v>
      </c>
      <c r="X49" s="51">
        <v>84.323040380047516</v>
      </c>
      <c r="Y49" s="51">
        <v>80.79710144927536</v>
      </c>
      <c r="Z49" s="122" t="s">
        <v>66</v>
      </c>
      <c r="AA49" s="132" t="s">
        <v>64</v>
      </c>
      <c r="AB49" s="52">
        <v>90.5</v>
      </c>
      <c r="AC49" s="122">
        <v>89.8</v>
      </c>
      <c r="AD49" s="122">
        <v>91</v>
      </c>
      <c r="AE49" s="122">
        <v>93.1</v>
      </c>
      <c r="AF49" s="132" t="s">
        <v>64</v>
      </c>
      <c r="AG49" s="68"/>
      <c r="AH49" s="68"/>
    </row>
    <row r="50" spans="1:34" x14ac:dyDescent="0.3">
      <c r="A50" s="128" t="s">
        <v>178</v>
      </c>
      <c r="B50" s="191">
        <v>69</v>
      </c>
      <c r="C50" s="49">
        <v>57</v>
      </c>
      <c r="D50" s="49">
        <v>80</v>
      </c>
      <c r="E50" s="49">
        <v>73</v>
      </c>
      <c r="F50" s="131">
        <v>77</v>
      </c>
      <c r="G50" s="49">
        <v>75</v>
      </c>
      <c r="H50" s="49">
        <v>78.5</v>
      </c>
      <c r="I50" s="49">
        <v>100</v>
      </c>
      <c r="J50" s="131">
        <v>88.1</v>
      </c>
      <c r="K50" s="49" t="s">
        <v>66</v>
      </c>
      <c r="L50" s="49">
        <v>88.1</v>
      </c>
      <c r="M50" s="49" t="s">
        <v>66</v>
      </c>
      <c r="N50" s="131">
        <v>82</v>
      </c>
      <c r="O50" s="49">
        <v>71</v>
      </c>
      <c r="P50" s="49">
        <v>91</v>
      </c>
      <c r="Q50" s="49">
        <v>98</v>
      </c>
      <c r="R50" s="138">
        <f t="shared" si="1"/>
        <v>90.589542019073932</v>
      </c>
      <c r="S50" s="51">
        <v>81.936416184971094</v>
      </c>
      <c r="T50" s="51">
        <v>89.98418555614127</v>
      </c>
      <c r="U50" s="122">
        <v>99.848024316109417</v>
      </c>
      <c r="V50" s="49" t="s">
        <v>64</v>
      </c>
      <c r="W50" s="138">
        <f t="shared" si="2"/>
        <v>89.316704762114924</v>
      </c>
      <c r="X50" s="51">
        <v>83.510638297872347</v>
      </c>
      <c r="Y50" s="141">
        <v>86.971121558092676</v>
      </c>
      <c r="Z50" s="122">
        <v>97.468354430379748</v>
      </c>
      <c r="AA50" s="132" t="s">
        <v>64</v>
      </c>
      <c r="AB50" s="52">
        <v>89.8</v>
      </c>
      <c r="AC50" s="122">
        <v>88.2</v>
      </c>
      <c r="AD50" s="122">
        <v>90.6</v>
      </c>
      <c r="AE50" s="122">
        <v>100</v>
      </c>
      <c r="AF50" s="132" t="s">
        <v>64</v>
      </c>
      <c r="AG50" s="68"/>
      <c r="AH50" s="68"/>
    </row>
    <row r="51" spans="1:34" x14ac:dyDescent="0.3">
      <c r="A51" s="128" t="s">
        <v>53</v>
      </c>
      <c r="B51" s="191">
        <v>75</v>
      </c>
      <c r="C51" s="192">
        <v>73</v>
      </c>
      <c r="D51" s="192">
        <v>69</v>
      </c>
      <c r="E51" s="192">
        <v>97</v>
      </c>
      <c r="F51" s="191">
        <v>71.8</v>
      </c>
      <c r="G51" s="192">
        <v>70.599999999999994</v>
      </c>
      <c r="H51" s="192">
        <v>76.5</v>
      </c>
      <c r="I51" s="192" t="s">
        <v>66</v>
      </c>
      <c r="J51" s="191">
        <v>72</v>
      </c>
      <c r="K51" s="192">
        <v>74.599999999999994</v>
      </c>
      <c r="L51" s="192">
        <v>53.2</v>
      </c>
      <c r="M51" s="192" t="s">
        <v>66</v>
      </c>
      <c r="N51" s="191">
        <v>71</v>
      </c>
      <c r="O51" s="192">
        <v>71</v>
      </c>
      <c r="P51" s="192">
        <v>71</v>
      </c>
      <c r="Q51" s="192" t="s">
        <v>66</v>
      </c>
      <c r="R51" s="138">
        <f t="shared" si="1"/>
        <v>72.811426226986001</v>
      </c>
      <c r="S51" s="122">
        <v>77.41935483870968</v>
      </c>
      <c r="T51" s="122">
        <v>68.203497615262322</v>
      </c>
      <c r="U51" s="122" t="s">
        <v>66</v>
      </c>
      <c r="V51" s="49" t="s">
        <v>64</v>
      </c>
      <c r="W51" s="138">
        <f t="shared" si="2"/>
        <v>73.136505789168226</v>
      </c>
      <c r="X51" s="122">
        <v>75.905118601747816</v>
      </c>
      <c r="Y51" s="122">
        <v>70.367892976588635</v>
      </c>
      <c r="Z51" s="122" t="s">
        <v>66</v>
      </c>
      <c r="AA51" s="132" t="s">
        <v>64</v>
      </c>
      <c r="AB51" s="52">
        <v>83.6</v>
      </c>
      <c r="AC51" s="122">
        <v>84</v>
      </c>
      <c r="AD51" s="122">
        <v>83</v>
      </c>
      <c r="AE51" s="122" t="s">
        <v>66</v>
      </c>
      <c r="AF51" s="132" t="s">
        <v>64</v>
      </c>
      <c r="AG51" s="68"/>
      <c r="AH51" s="68"/>
    </row>
    <row r="52" spans="1:34" ht="16.2" thickBot="1" x14ac:dyDescent="0.35">
      <c r="A52" s="164" t="s">
        <v>54</v>
      </c>
      <c r="B52" s="124">
        <v>45</v>
      </c>
      <c r="C52" s="72">
        <v>87</v>
      </c>
      <c r="D52" s="72">
        <v>40</v>
      </c>
      <c r="E52" s="72" t="s">
        <v>66</v>
      </c>
      <c r="F52" s="124" t="s">
        <v>66</v>
      </c>
      <c r="G52" s="72" t="s">
        <v>66</v>
      </c>
      <c r="H52" s="72" t="s">
        <v>66</v>
      </c>
      <c r="I52" s="72" t="s">
        <v>66</v>
      </c>
      <c r="J52" s="124" t="s">
        <v>66</v>
      </c>
      <c r="K52" s="72" t="s">
        <v>66</v>
      </c>
      <c r="L52" s="72" t="s">
        <v>66</v>
      </c>
      <c r="M52" s="72" t="s">
        <v>66</v>
      </c>
      <c r="N52" s="124">
        <v>86</v>
      </c>
      <c r="O52" s="72">
        <v>82</v>
      </c>
      <c r="P52" s="72">
        <v>89</v>
      </c>
      <c r="Q52" s="72" t="s">
        <v>66</v>
      </c>
      <c r="R52" s="163">
        <f t="shared" si="1"/>
        <v>84.704100978047975</v>
      </c>
      <c r="S52" s="125">
        <v>90.682556879739977</v>
      </c>
      <c r="T52" s="125">
        <v>78.725645076355974</v>
      </c>
      <c r="U52" s="125" t="s">
        <v>66</v>
      </c>
      <c r="V52" s="62" t="s">
        <v>64</v>
      </c>
      <c r="W52" s="163">
        <f t="shared" si="2"/>
        <v>92.491912606113502</v>
      </c>
      <c r="X52" s="125">
        <v>93.691830403309211</v>
      </c>
      <c r="Y52" s="125">
        <v>87.752161383285298</v>
      </c>
      <c r="Z52" s="166">
        <v>96.031746031746039</v>
      </c>
      <c r="AA52" s="74" t="s">
        <v>64</v>
      </c>
      <c r="AB52" s="127">
        <v>92.1</v>
      </c>
      <c r="AC52" s="125">
        <v>93</v>
      </c>
      <c r="AD52" s="125">
        <v>91.1</v>
      </c>
      <c r="AE52" s="125">
        <v>97.6</v>
      </c>
      <c r="AF52" s="74" t="s">
        <v>64</v>
      </c>
      <c r="AG52" s="68"/>
      <c r="AH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61C4D-5BBF-4DBB-AB6C-9ACAF50C561C}">
  <dimension ref="A1:W53"/>
  <sheetViews>
    <sheetView zoomScale="80" zoomScaleNormal="80" workbookViewId="0">
      <pane xSplit="1" ySplit="6" topLeftCell="I7" activePane="bottomRight" state="frozen"/>
      <selection pane="topRight" activeCell="B1" sqref="B1"/>
      <selection pane="bottomLeft" activeCell="A7" sqref="A7"/>
      <selection pane="bottomRight" activeCell="Y21" sqref="Y21"/>
    </sheetView>
  </sheetViews>
  <sheetFormatPr defaultRowHeight="15.6" x14ac:dyDescent="0.3"/>
  <cols>
    <col min="1" max="1" width="27.5546875" style="120" customWidth="1"/>
    <col min="2" max="2" width="11" style="103" customWidth="1"/>
    <col min="3" max="3" width="7" style="103" customWidth="1"/>
    <col min="4" max="4" width="6.44140625" style="103" customWidth="1"/>
    <col min="5" max="5" width="8.88671875" style="103"/>
    <col min="6" max="6" width="11.6640625" style="103" customWidth="1"/>
    <col min="7" max="7" width="7.44140625" style="103" customWidth="1"/>
    <col min="8" max="8" width="6.44140625" style="103" customWidth="1"/>
    <col min="9" max="9" width="8.88671875" style="103"/>
    <col min="10" max="10" width="7.44140625" style="103" customWidth="1"/>
    <col min="11" max="11" width="9.88671875" style="103" customWidth="1"/>
    <col min="12" max="12" width="8.88671875" style="103"/>
    <col min="13" max="13" width="10.88671875" style="103" bestFit="1" customWidth="1"/>
    <col min="14" max="15" width="8.88671875" style="103"/>
    <col min="16" max="16" width="12.21875" style="103" customWidth="1"/>
    <col min="17" max="16384" width="8.88671875" style="103"/>
  </cols>
  <sheetData>
    <row r="1" spans="1:22" ht="36" customHeight="1" x14ac:dyDescent="0.3">
      <c r="A1" s="38" t="s">
        <v>82</v>
      </c>
      <c r="B1" s="136"/>
      <c r="C1" s="136"/>
      <c r="D1" s="136"/>
      <c r="E1" s="136"/>
      <c r="F1" s="136"/>
      <c r="G1" s="136"/>
      <c r="H1" s="136"/>
      <c r="I1" s="136"/>
      <c r="J1" s="136"/>
      <c r="K1" s="67"/>
      <c r="L1" s="67"/>
    </row>
    <row r="2" spans="1:22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67"/>
      <c r="L2" s="67"/>
    </row>
    <row r="3" spans="1:22" ht="14.25" customHeight="1" x14ac:dyDescent="0.3">
      <c r="A3" s="154" t="s">
        <v>159</v>
      </c>
      <c r="B3" s="198"/>
      <c r="C3" s="198"/>
      <c r="D3" s="198"/>
      <c r="E3" s="198"/>
      <c r="F3" s="198"/>
      <c r="G3" s="198"/>
      <c r="H3" s="198"/>
      <c r="I3" s="198"/>
      <c r="J3" s="198"/>
      <c r="K3" s="192"/>
      <c r="L3" s="192"/>
    </row>
    <row r="4" spans="1:22" ht="14.25" customHeight="1" thickBot="1" x14ac:dyDescent="0.35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2"/>
      <c r="L4" s="192"/>
    </row>
    <row r="5" spans="1:22" ht="15" customHeight="1" thickBot="1" x14ac:dyDescent="0.35">
      <c r="A5" s="318" t="s">
        <v>61</v>
      </c>
      <c r="B5" s="300">
        <v>2023</v>
      </c>
      <c r="C5" s="301"/>
      <c r="D5" s="301"/>
      <c r="E5" s="302"/>
      <c r="F5" s="300">
        <v>2024</v>
      </c>
      <c r="G5" s="301"/>
      <c r="H5" s="301"/>
      <c r="I5" s="301"/>
      <c r="J5" s="302"/>
      <c r="K5" s="300">
        <v>2025</v>
      </c>
      <c r="L5" s="301"/>
      <c r="M5" s="301"/>
      <c r="N5" s="301"/>
      <c r="O5" s="302"/>
      <c r="P5" s="300">
        <v>2026</v>
      </c>
      <c r="Q5" s="301"/>
      <c r="R5" s="301"/>
      <c r="S5" s="301"/>
      <c r="T5" s="302"/>
    </row>
    <row r="6" spans="1:22" ht="16.2" thickBot="1" x14ac:dyDescent="0.35">
      <c r="A6" s="319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2" t="s">
        <v>59</v>
      </c>
      <c r="J6" s="73" t="s">
        <v>60</v>
      </c>
      <c r="K6" s="124" t="s">
        <v>63</v>
      </c>
      <c r="L6" s="72" t="s">
        <v>57</v>
      </c>
      <c r="M6" s="72" t="s">
        <v>58</v>
      </c>
      <c r="N6" s="72" t="s">
        <v>59</v>
      </c>
      <c r="O6" s="73" t="s">
        <v>60</v>
      </c>
      <c r="P6" s="124" t="s">
        <v>63</v>
      </c>
      <c r="Q6" s="72" t="s">
        <v>57</v>
      </c>
      <c r="R6" s="72" t="s">
        <v>58</v>
      </c>
      <c r="S6" s="72" t="s">
        <v>59</v>
      </c>
      <c r="T6" s="73" t="s">
        <v>60</v>
      </c>
    </row>
    <row r="7" spans="1:22" x14ac:dyDescent="0.3">
      <c r="A7" s="217" t="s">
        <v>78</v>
      </c>
      <c r="B7" s="101">
        <v>92.6</v>
      </c>
      <c r="C7" s="86">
        <v>91</v>
      </c>
      <c r="D7" s="86">
        <v>89.3</v>
      </c>
      <c r="E7" s="87">
        <v>97.3</v>
      </c>
      <c r="F7" s="102">
        <f>AVERAGE(G7:J7)</f>
        <v>93.418298235628924</v>
      </c>
      <c r="G7" s="86">
        <v>93.2</v>
      </c>
      <c r="H7" s="86">
        <v>88.9</v>
      </c>
      <c r="I7" s="89">
        <v>97.773192942515649</v>
      </c>
      <c r="J7" s="87">
        <v>93.8</v>
      </c>
      <c r="K7" s="102">
        <v>91</v>
      </c>
      <c r="L7" s="89">
        <v>91.3</v>
      </c>
      <c r="M7" s="89">
        <v>89.5</v>
      </c>
      <c r="N7" s="234">
        <f t="shared" ref="N7:O7" si="0">AVERAGE(N9:N52)</f>
        <v>97.717939939372641</v>
      </c>
      <c r="O7" s="90">
        <f t="shared" si="0"/>
        <v>97.629171498518232</v>
      </c>
      <c r="P7" s="102">
        <v>94.9</v>
      </c>
      <c r="Q7" s="89">
        <v>97.1</v>
      </c>
      <c r="R7" s="89">
        <v>92.7</v>
      </c>
      <c r="S7" s="89">
        <v>98.2</v>
      </c>
      <c r="T7" s="90">
        <v>94.3</v>
      </c>
    </row>
    <row r="8" spans="1:22" ht="31.2" x14ac:dyDescent="0.3">
      <c r="A8" s="128" t="s">
        <v>12</v>
      </c>
      <c r="B8" s="96">
        <v>96</v>
      </c>
      <c r="C8" s="67">
        <v>93</v>
      </c>
      <c r="D8" s="67">
        <v>96</v>
      </c>
      <c r="E8" s="99" t="s">
        <v>66</v>
      </c>
      <c r="F8" s="138">
        <f t="shared" ref="F8:F52" si="1">AVERAGE(G8:J8)</f>
        <v>93.949765258215962</v>
      </c>
      <c r="G8" s="192" t="s">
        <v>66</v>
      </c>
      <c r="H8" s="192">
        <v>96.5</v>
      </c>
      <c r="I8" s="122">
        <v>91.549295774647888</v>
      </c>
      <c r="J8" s="193">
        <v>93.8</v>
      </c>
      <c r="K8" s="138" t="s">
        <v>89</v>
      </c>
      <c r="L8" s="192" t="s">
        <v>89</v>
      </c>
      <c r="M8" s="192" t="s">
        <v>89</v>
      </c>
      <c r="N8" s="122" t="s">
        <v>89</v>
      </c>
      <c r="O8" s="193" t="s">
        <v>89</v>
      </c>
      <c r="P8" s="138" t="s">
        <v>89</v>
      </c>
      <c r="Q8" s="192" t="s">
        <v>89</v>
      </c>
      <c r="R8" s="192" t="s">
        <v>89</v>
      </c>
      <c r="S8" s="122" t="s">
        <v>89</v>
      </c>
      <c r="T8" s="193" t="s">
        <v>89</v>
      </c>
    </row>
    <row r="9" spans="1:22" ht="31.2" x14ac:dyDescent="0.3">
      <c r="A9" s="128" t="s">
        <v>148</v>
      </c>
      <c r="B9" s="96" t="s">
        <v>89</v>
      </c>
      <c r="C9" s="122" t="s">
        <v>64</v>
      </c>
      <c r="D9" s="67" t="s">
        <v>89</v>
      </c>
      <c r="E9" s="99" t="s">
        <v>89</v>
      </c>
      <c r="F9" s="138" t="s">
        <v>89</v>
      </c>
      <c r="G9" s="122" t="s">
        <v>64</v>
      </c>
      <c r="H9" s="192" t="s">
        <v>89</v>
      </c>
      <c r="I9" s="122" t="s">
        <v>89</v>
      </c>
      <c r="J9" s="193" t="s">
        <v>89</v>
      </c>
      <c r="K9" s="138">
        <f t="shared" ref="K9:K52" si="2">AVERAGE(L9:O9)</f>
        <v>96.227917818867695</v>
      </c>
      <c r="L9" s="122" t="s">
        <v>64</v>
      </c>
      <c r="M9" s="122">
        <v>94.127516778523486</v>
      </c>
      <c r="N9" s="51">
        <v>99.297893681043121</v>
      </c>
      <c r="O9" s="100">
        <v>95.258342997036465</v>
      </c>
      <c r="P9" s="138">
        <v>97.7</v>
      </c>
      <c r="Q9" s="122" t="s">
        <v>64</v>
      </c>
      <c r="R9" s="122">
        <v>98</v>
      </c>
      <c r="S9" s="51">
        <v>99.2</v>
      </c>
      <c r="T9" s="100">
        <v>94.3</v>
      </c>
    </row>
    <row r="10" spans="1:22" x14ac:dyDescent="0.3">
      <c r="A10" s="128" t="s">
        <v>146</v>
      </c>
      <c r="B10" s="96" t="s">
        <v>89</v>
      </c>
      <c r="C10" s="67" t="s">
        <v>89</v>
      </c>
      <c r="D10" s="67" t="s">
        <v>89</v>
      </c>
      <c r="E10" s="122" t="s">
        <v>64</v>
      </c>
      <c r="F10" s="138" t="s">
        <v>89</v>
      </c>
      <c r="G10" s="192" t="s">
        <v>89</v>
      </c>
      <c r="H10" s="192" t="s">
        <v>89</v>
      </c>
      <c r="I10" s="122" t="s">
        <v>64</v>
      </c>
      <c r="J10" s="193" t="s">
        <v>89</v>
      </c>
      <c r="K10" s="138">
        <f t="shared" si="2"/>
        <v>96.077582673421531</v>
      </c>
      <c r="L10" s="122">
        <v>92.43027888446214</v>
      </c>
      <c r="M10" s="122">
        <v>95.802469135802468</v>
      </c>
      <c r="N10" s="122" t="s">
        <v>66</v>
      </c>
      <c r="O10" s="134">
        <v>100</v>
      </c>
      <c r="P10" s="138">
        <v>96.4</v>
      </c>
      <c r="Q10" s="122">
        <v>95.6</v>
      </c>
      <c r="R10" s="122">
        <v>97.2</v>
      </c>
      <c r="S10" s="122" t="s">
        <v>64</v>
      </c>
      <c r="T10" s="134" t="s">
        <v>66</v>
      </c>
    </row>
    <row r="11" spans="1:22" x14ac:dyDescent="0.3">
      <c r="A11" s="128" t="s">
        <v>13</v>
      </c>
      <c r="B11" s="96">
        <v>90</v>
      </c>
      <c r="C11" s="67">
        <v>91</v>
      </c>
      <c r="D11" s="67">
        <v>87</v>
      </c>
      <c r="E11" s="99">
        <v>93</v>
      </c>
      <c r="F11" s="138">
        <f t="shared" si="1"/>
        <v>89.3</v>
      </c>
      <c r="G11" s="49">
        <v>88.1</v>
      </c>
      <c r="H11" s="49">
        <v>90.5</v>
      </c>
      <c r="I11" s="122" t="s">
        <v>66</v>
      </c>
      <c r="J11" s="100" t="s">
        <v>64</v>
      </c>
      <c r="K11" s="138">
        <f t="shared" si="2"/>
        <v>93.95</v>
      </c>
      <c r="L11" s="51">
        <v>94.4</v>
      </c>
      <c r="M11" s="51">
        <v>93.5</v>
      </c>
      <c r="N11" s="122" t="s">
        <v>66</v>
      </c>
      <c r="O11" s="100" t="s">
        <v>64</v>
      </c>
      <c r="P11" s="138">
        <v>98.4</v>
      </c>
      <c r="Q11" s="51">
        <v>99.2</v>
      </c>
      <c r="R11" s="51">
        <v>97.8</v>
      </c>
      <c r="S11" s="51" t="s">
        <v>66</v>
      </c>
      <c r="T11" s="100" t="s">
        <v>64</v>
      </c>
      <c r="U11" s="68"/>
      <c r="V11" s="68"/>
    </row>
    <row r="12" spans="1:22" x14ac:dyDescent="0.3">
      <c r="A12" s="128" t="s">
        <v>18</v>
      </c>
      <c r="B12" s="96">
        <v>87</v>
      </c>
      <c r="C12" s="67">
        <v>90</v>
      </c>
      <c r="D12" s="67">
        <v>83</v>
      </c>
      <c r="E12" s="99">
        <v>98</v>
      </c>
      <c r="F12" s="138">
        <f>AVERAGE(G12:J12)</f>
        <v>92.568627450980387</v>
      </c>
      <c r="G12" s="49">
        <v>93</v>
      </c>
      <c r="H12" s="49">
        <v>85</v>
      </c>
      <c r="I12" s="122">
        <v>99.705882352941174</v>
      </c>
      <c r="J12" s="100" t="s">
        <v>64</v>
      </c>
      <c r="K12" s="138">
        <f t="shared" si="2"/>
        <v>94.004385241280275</v>
      </c>
      <c r="L12" s="51">
        <v>94.579868081445369</v>
      </c>
      <c r="M12" s="51">
        <v>89.663770913770918</v>
      </c>
      <c r="N12" s="122">
        <v>97.769516728624538</v>
      </c>
      <c r="O12" s="100" t="s">
        <v>64</v>
      </c>
      <c r="P12" s="138">
        <v>94.6</v>
      </c>
      <c r="Q12" s="51">
        <v>96.2</v>
      </c>
      <c r="R12" s="51">
        <v>91.6</v>
      </c>
      <c r="S12" s="51">
        <v>93.2</v>
      </c>
      <c r="T12" s="100" t="s">
        <v>64</v>
      </c>
      <c r="U12" s="68"/>
      <c r="V12" s="68"/>
    </row>
    <row r="13" spans="1:22" x14ac:dyDescent="0.3">
      <c r="A13" s="128" t="s">
        <v>179</v>
      </c>
      <c r="B13" s="96">
        <v>94</v>
      </c>
      <c r="C13" s="67">
        <v>93</v>
      </c>
      <c r="D13" s="67">
        <v>93</v>
      </c>
      <c r="E13" s="99">
        <v>99</v>
      </c>
      <c r="F13" s="138">
        <f t="shared" si="1"/>
        <v>95.562292798877479</v>
      </c>
      <c r="G13" s="122">
        <v>97.70992366412213</v>
      </c>
      <c r="H13" s="49">
        <v>89.8</v>
      </c>
      <c r="I13" s="122">
        <v>99.176954732510296</v>
      </c>
      <c r="J13" s="100" t="s">
        <v>64</v>
      </c>
      <c r="K13" s="138">
        <f t="shared" si="2"/>
        <v>93.308789153810181</v>
      </c>
      <c r="L13" s="122">
        <v>89.516129032258064</v>
      </c>
      <c r="M13" s="51">
        <v>97.101449275362313</v>
      </c>
      <c r="N13" s="122" t="s">
        <v>66</v>
      </c>
      <c r="O13" s="100" t="s">
        <v>64</v>
      </c>
      <c r="P13" s="138">
        <v>98.2</v>
      </c>
      <c r="Q13" s="122">
        <v>97</v>
      </c>
      <c r="R13" s="51">
        <v>100</v>
      </c>
      <c r="S13" s="51" t="s">
        <v>66</v>
      </c>
      <c r="T13" s="100" t="s">
        <v>64</v>
      </c>
      <c r="U13" s="68"/>
      <c r="V13" s="68"/>
    </row>
    <row r="14" spans="1:22" x14ac:dyDescent="0.3">
      <c r="A14" s="128" t="s">
        <v>15</v>
      </c>
      <c r="B14" s="96">
        <v>92</v>
      </c>
      <c r="C14" s="67">
        <v>89</v>
      </c>
      <c r="D14" s="67">
        <v>99</v>
      </c>
      <c r="E14" s="99">
        <v>98</v>
      </c>
      <c r="F14" s="138">
        <f t="shared" si="1"/>
        <v>93.332558139534896</v>
      </c>
      <c r="G14" s="122">
        <v>95.348837209302332</v>
      </c>
      <c r="H14" s="49">
        <v>89.3</v>
      </c>
      <c r="I14" s="122">
        <v>95.348837209302332</v>
      </c>
      <c r="J14" s="100" t="s">
        <v>64</v>
      </c>
      <c r="K14" s="138">
        <f t="shared" si="2"/>
        <v>94.117647058823522</v>
      </c>
      <c r="L14" s="122" t="s">
        <v>66</v>
      </c>
      <c r="M14" s="51">
        <v>94.117647058823522</v>
      </c>
      <c r="N14" s="122" t="s">
        <v>66</v>
      </c>
      <c r="O14" s="100" t="s">
        <v>64</v>
      </c>
      <c r="P14" s="138">
        <v>97.4</v>
      </c>
      <c r="Q14" s="122">
        <v>96.8</v>
      </c>
      <c r="R14" s="51">
        <v>98</v>
      </c>
      <c r="S14" s="51">
        <v>100</v>
      </c>
      <c r="T14" s="100" t="s">
        <v>64</v>
      </c>
      <c r="U14" s="68"/>
      <c r="V14" s="68"/>
    </row>
    <row r="15" spans="1:22" x14ac:dyDescent="0.3">
      <c r="A15" s="128" t="s">
        <v>16</v>
      </c>
      <c r="B15" s="96">
        <v>91</v>
      </c>
      <c r="C15" s="67">
        <v>88</v>
      </c>
      <c r="D15" s="67">
        <v>94</v>
      </c>
      <c r="E15" s="99" t="s">
        <v>66</v>
      </c>
      <c r="F15" s="138">
        <f t="shared" si="1"/>
        <v>93.850503811570107</v>
      </c>
      <c r="G15" s="122">
        <v>94.605809128630696</v>
      </c>
      <c r="H15" s="49">
        <v>90.3</v>
      </c>
      <c r="I15" s="122">
        <v>96.645702306079656</v>
      </c>
      <c r="J15" s="100" t="s">
        <v>64</v>
      </c>
      <c r="K15" s="138">
        <f t="shared" si="2"/>
        <v>94.588744588744589</v>
      </c>
      <c r="L15" s="122">
        <v>95.238095238095227</v>
      </c>
      <c r="M15" s="51">
        <v>93.939393939393938</v>
      </c>
      <c r="N15" s="122" t="s">
        <v>66</v>
      </c>
      <c r="O15" s="100" t="s">
        <v>64</v>
      </c>
      <c r="P15" s="138">
        <v>96.1</v>
      </c>
      <c r="Q15" s="122">
        <v>95</v>
      </c>
      <c r="R15" s="51">
        <v>96.6</v>
      </c>
      <c r="S15" s="51" t="s">
        <v>66</v>
      </c>
      <c r="T15" s="100" t="s">
        <v>64</v>
      </c>
      <c r="U15" s="68"/>
      <c r="V15" s="68"/>
    </row>
    <row r="16" spans="1:22" x14ac:dyDescent="0.3">
      <c r="A16" s="128" t="s">
        <v>17</v>
      </c>
      <c r="B16" s="96">
        <v>91</v>
      </c>
      <c r="C16" s="67">
        <v>93</v>
      </c>
      <c r="D16" s="67">
        <v>89</v>
      </c>
      <c r="E16" s="99" t="s">
        <v>66</v>
      </c>
      <c r="F16" s="138">
        <f t="shared" si="1"/>
        <v>88.433333333333337</v>
      </c>
      <c r="G16" s="122">
        <v>92.666666666666657</v>
      </c>
      <c r="H16" s="49">
        <v>84.2</v>
      </c>
      <c r="I16" s="122" t="s">
        <v>66</v>
      </c>
      <c r="J16" s="100" t="s">
        <v>64</v>
      </c>
      <c r="K16" s="138">
        <f t="shared" si="2"/>
        <v>89.285796753411688</v>
      </c>
      <c r="L16" s="122">
        <v>91.348973607038118</v>
      </c>
      <c r="M16" s="51">
        <v>87.222619899785258</v>
      </c>
      <c r="N16" s="122" t="s">
        <v>66</v>
      </c>
      <c r="O16" s="100" t="s">
        <v>64</v>
      </c>
      <c r="P16" s="138">
        <v>94.6</v>
      </c>
      <c r="Q16" s="122">
        <v>95.4</v>
      </c>
      <c r="R16" s="51">
        <v>94.1</v>
      </c>
      <c r="S16" s="51">
        <v>94.2</v>
      </c>
      <c r="T16" s="100" t="s">
        <v>64</v>
      </c>
      <c r="U16" s="68"/>
      <c r="V16" s="68"/>
    </row>
    <row r="17" spans="1:23" x14ac:dyDescent="0.3">
      <c r="A17" s="128" t="s">
        <v>19</v>
      </c>
      <c r="B17" s="96">
        <v>90</v>
      </c>
      <c r="C17" s="67">
        <v>91</v>
      </c>
      <c r="D17" s="67">
        <v>88</v>
      </c>
      <c r="E17" s="99">
        <v>98</v>
      </c>
      <c r="F17" s="138">
        <f t="shared" si="1"/>
        <v>93.576614004842256</v>
      </c>
      <c r="G17" s="122">
        <v>94.037940379403793</v>
      </c>
      <c r="H17" s="122">
        <v>89.803012746234074</v>
      </c>
      <c r="I17" s="122">
        <v>96.888888888888886</v>
      </c>
      <c r="J17" s="100" t="s">
        <v>64</v>
      </c>
      <c r="K17" s="138">
        <f t="shared" si="2"/>
        <v>93.811251316893461</v>
      </c>
      <c r="L17" s="122">
        <v>96.101364522417157</v>
      </c>
      <c r="M17" s="122">
        <v>88.457389428263212</v>
      </c>
      <c r="N17" s="122">
        <v>96.875</v>
      </c>
      <c r="O17" s="100" t="s">
        <v>64</v>
      </c>
      <c r="P17" s="138">
        <v>93.8</v>
      </c>
      <c r="Q17" s="122">
        <v>96.9</v>
      </c>
      <c r="R17" s="122">
        <v>89</v>
      </c>
      <c r="S17" s="51">
        <v>97.8</v>
      </c>
      <c r="T17" s="100" t="s">
        <v>64</v>
      </c>
      <c r="U17" s="68"/>
      <c r="V17" s="68"/>
    </row>
    <row r="18" spans="1:23" x14ac:dyDescent="0.3">
      <c r="A18" s="128" t="s">
        <v>20</v>
      </c>
      <c r="B18" s="96">
        <v>87</v>
      </c>
      <c r="C18" s="67">
        <v>90</v>
      </c>
      <c r="D18" s="67">
        <v>87</v>
      </c>
      <c r="E18" s="99" t="s">
        <v>66</v>
      </c>
      <c r="F18" s="138">
        <f t="shared" si="1"/>
        <v>93.911291041349941</v>
      </c>
      <c r="G18" s="122">
        <v>93.855932203389841</v>
      </c>
      <c r="H18" s="122">
        <v>89.570910791535127</v>
      </c>
      <c r="I18" s="122">
        <v>98.307030129124811</v>
      </c>
      <c r="J18" s="100" t="s">
        <v>64</v>
      </c>
      <c r="K18" s="138">
        <f t="shared" si="2"/>
        <v>94.205262599189197</v>
      </c>
      <c r="L18" s="122">
        <v>93.234601144395825</v>
      </c>
      <c r="M18" s="122">
        <v>90.794005398864371</v>
      </c>
      <c r="N18" s="122">
        <v>98.587181254307382</v>
      </c>
      <c r="O18" s="100" t="s">
        <v>64</v>
      </c>
      <c r="P18" s="138">
        <v>94.2</v>
      </c>
      <c r="Q18" s="122">
        <v>95.8</v>
      </c>
      <c r="R18" s="122">
        <v>90</v>
      </c>
      <c r="S18" s="51">
        <v>99.3</v>
      </c>
      <c r="T18" s="100" t="s">
        <v>64</v>
      </c>
      <c r="U18" s="68"/>
      <c r="V18" s="68"/>
    </row>
    <row r="19" spans="1:23" x14ac:dyDescent="0.3">
      <c r="A19" s="128" t="s">
        <v>21</v>
      </c>
      <c r="B19" s="96">
        <v>88</v>
      </c>
      <c r="C19" s="67">
        <v>87</v>
      </c>
      <c r="D19" s="67">
        <v>88</v>
      </c>
      <c r="E19" s="99" t="s">
        <v>66</v>
      </c>
      <c r="F19" s="138">
        <f t="shared" si="1"/>
        <v>94.512363856604338</v>
      </c>
      <c r="G19" s="122">
        <v>94.28223844282239</v>
      </c>
      <c r="H19" s="122">
        <v>94.742489270386272</v>
      </c>
      <c r="I19" s="122" t="s">
        <v>66</v>
      </c>
      <c r="J19" s="100" t="s">
        <v>64</v>
      </c>
      <c r="K19" s="138">
        <f>AVERAGE(L19:O19)</f>
        <v>95.020197524465203</v>
      </c>
      <c r="L19" s="122">
        <v>95.1165371809101</v>
      </c>
      <c r="M19" s="122">
        <v>94.923857868020306</v>
      </c>
      <c r="N19" s="122" t="s">
        <v>66</v>
      </c>
      <c r="O19" s="100" t="s">
        <v>64</v>
      </c>
      <c r="P19" s="138">
        <v>95.1</v>
      </c>
      <c r="Q19" s="122">
        <v>95.2</v>
      </c>
      <c r="R19" s="122">
        <v>95</v>
      </c>
      <c r="S19" s="51" t="s">
        <v>66</v>
      </c>
      <c r="T19" s="100" t="s">
        <v>64</v>
      </c>
      <c r="U19" s="68"/>
      <c r="V19" s="68"/>
    </row>
    <row r="20" spans="1:23" x14ac:dyDescent="0.3">
      <c r="A20" s="128" t="s">
        <v>22</v>
      </c>
      <c r="B20" s="96">
        <v>76</v>
      </c>
      <c r="C20" s="67">
        <v>78</v>
      </c>
      <c r="D20" s="67">
        <v>75</v>
      </c>
      <c r="E20" s="99" t="s">
        <v>66</v>
      </c>
      <c r="F20" s="138">
        <f t="shared" si="1"/>
        <v>89.274806909969925</v>
      </c>
      <c r="G20" s="122">
        <v>92.835328105654142</v>
      </c>
      <c r="H20" s="122">
        <v>85.714285714285708</v>
      </c>
      <c r="I20" s="122" t="s">
        <v>66</v>
      </c>
      <c r="J20" s="100" t="s">
        <v>64</v>
      </c>
      <c r="K20" s="138">
        <f t="shared" si="2"/>
        <v>91.073970830194739</v>
      </c>
      <c r="L20" s="133">
        <v>93.005869974526519</v>
      </c>
      <c r="M20" s="122">
        <v>83.536137829798747</v>
      </c>
      <c r="N20" s="122">
        <v>96.679904686258936</v>
      </c>
      <c r="O20" s="100" t="s">
        <v>64</v>
      </c>
      <c r="P20" s="138">
        <v>92.4</v>
      </c>
      <c r="Q20" s="122">
        <v>94.4</v>
      </c>
      <c r="R20" s="122">
        <v>87.6</v>
      </c>
      <c r="S20" s="51">
        <v>98.4</v>
      </c>
      <c r="T20" s="100" t="s">
        <v>64</v>
      </c>
      <c r="U20" s="68"/>
      <c r="V20" s="68"/>
    </row>
    <row r="21" spans="1:23" x14ac:dyDescent="0.3">
      <c r="A21" s="128" t="s">
        <v>23</v>
      </c>
      <c r="B21" s="96">
        <v>87</v>
      </c>
      <c r="C21" s="67">
        <v>89</v>
      </c>
      <c r="D21" s="67">
        <v>79</v>
      </c>
      <c r="E21" s="99" t="s">
        <v>66</v>
      </c>
      <c r="F21" s="138">
        <f t="shared" si="1"/>
        <v>92.874306278595839</v>
      </c>
      <c r="G21" s="122">
        <v>93.232413178984856</v>
      </c>
      <c r="H21" s="122">
        <v>89.381636477201752</v>
      </c>
      <c r="I21" s="122">
        <v>96.008869179600893</v>
      </c>
      <c r="J21" s="100" t="s">
        <v>64</v>
      </c>
      <c r="K21" s="138">
        <f t="shared" si="2"/>
        <v>90.747603439305237</v>
      </c>
      <c r="L21" s="133">
        <v>89.970501474926252</v>
      </c>
      <c r="M21" s="122">
        <v>84.890109890109883</v>
      </c>
      <c r="N21" s="122">
        <v>97.382198952879577</v>
      </c>
      <c r="O21" s="100" t="s">
        <v>64</v>
      </c>
      <c r="P21" s="138">
        <v>92</v>
      </c>
      <c r="Q21" s="122">
        <v>95</v>
      </c>
      <c r="R21" s="122">
        <v>88.3</v>
      </c>
      <c r="S21" s="51">
        <v>97.3</v>
      </c>
      <c r="T21" s="100" t="s">
        <v>64</v>
      </c>
      <c r="U21" s="68"/>
      <c r="V21" s="68"/>
    </row>
    <row r="22" spans="1:23" x14ac:dyDescent="0.3">
      <c r="A22" s="128" t="s">
        <v>24</v>
      </c>
      <c r="B22" s="96">
        <v>84</v>
      </c>
      <c r="C22" s="67">
        <v>81</v>
      </c>
      <c r="D22" s="67">
        <v>96</v>
      </c>
      <c r="E22" s="99" t="s">
        <v>66</v>
      </c>
      <c r="F22" s="138">
        <f t="shared" si="1"/>
        <v>94.659145519695372</v>
      </c>
      <c r="G22" s="122">
        <v>92.643051771117172</v>
      </c>
      <c r="H22" s="122">
        <v>92.25181598062953</v>
      </c>
      <c r="I22" s="122">
        <v>99.082568807339456</v>
      </c>
      <c r="J22" s="100" t="s">
        <v>64</v>
      </c>
      <c r="K22" s="138">
        <f t="shared" si="2"/>
        <v>93.197163258366928</v>
      </c>
      <c r="L22" s="122">
        <v>94.797687861271669</v>
      </c>
      <c r="M22" s="122">
        <v>91.596638655462186</v>
      </c>
      <c r="N22" s="122" t="s">
        <v>66</v>
      </c>
      <c r="O22" s="100" t="s">
        <v>64</v>
      </c>
      <c r="P22" s="138">
        <v>96.2</v>
      </c>
      <c r="Q22" s="122">
        <v>97</v>
      </c>
      <c r="R22" s="122">
        <v>94</v>
      </c>
      <c r="S22" s="51">
        <v>99.9</v>
      </c>
      <c r="T22" s="100" t="s">
        <v>64</v>
      </c>
      <c r="U22" s="68"/>
      <c r="V22" s="68"/>
    </row>
    <row r="23" spans="1:23" x14ac:dyDescent="0.3">
      <c r="A23" s="128" t="s">
        <v>25</v>
      </c>
      <c r="B23" s="96">
        <v>88</v>
      </c>
      <c r="C23" s="67">
        <v>89</v>
      </c>
      <c r="D23" s="67">
        <v>87</v>
      </c>
      <c r="E23" s="99" t="s">
        <v>66</v>
      </c>
      <c r="F23" s="138">
        <f t="shared" si="1"/>
        <v>92.275980486119181</v>
      </c>
      <c r="G23" s="122">
        <v>92.05298013245033</v>
      </c>
      <c r="H23" s="122">
        <v>92.498980839788018</v>
      </c>
      <c r="I23" s="122" t="s">
        <v>66</v>
      </c>
      <c r="J23" s="100" t="s">
        <v>64</v>
      </c>
      <c r="K23" s="159">
        <f t="shared" si="2"/>
        <v>93.991559340531182</v>
      </c>
      <c r="L23" s="122">
        <v>93.53680430879713</v>
      </c>
      <c r="M23" s="122">
        <v>94.446314372265221</v>
      </c>
      <c r="N23" s="122" t="s">
        <v>66</v>
      </c>
      <c r="O23" s="100" t="s">
        <v>64</v>
      </c>
      <c r="P23" s="138">
        <v>94.6</v>
      </c>
      <c r="Q23" s="122">
        <v>94.3</v>
      </c>
      <c r="R23" s="122">
        <v>94.6</v>
      </c>
      <c r="S23" s="51">
        <v>98.6</v>
      </c>
      <c r="T23" s="100" t="s">
        <v>64</v>
      </c>
      <c r="U23" s="68"/>
      <c r="V23" s="68"/>
    </row>
    <row r="24" spans="1:23" x14ac:dyDescent="0.3">
      <c r="A24" s="128" t="s">
        <v>26</v>
      </c>
      <c r="B24" s="96">
        <v>92</v>
      </c>
      <c r="C24" s="67">
        <v>95</v>
      </c>
      <c r="D24" s="67">
        <v>82</v>
      </c>
      <c r="E24" s="99">
        <v>97</v>
      </c>
      <c r="F24" s="138">
        <f t="shared" si="1"/>
        <v>94.073807991860335</v>
      </c>
      <c r="G24" s="122">
        <v>95.154639175257728</v>
      </c>
      <c r="H24" s="122">
        <v>88.830897703549056</v>
      </c>
      <c r="I24" s="122">
        <v>98.235887096774192</v>
      </c>
      <c r="J24" s="100" t="s">
        <v>64</v>
      </c>
      <c r="K24" s="138">
        <f t="shared" si="2"/>
        <v>93.165715232506273</v>
      </c>
      <c r="L24" s="122">
        <v>93.640167364016733</v>
      </c>
      <c r="M24" s="122">
        <v>88.05147058823529</v>
      </c>
      <c r="N24" s="122">
        <v>97.80550774526678</v>
      </c>
      <c r="O24" s="100" t="s">
        <v>64</v>
      </c>
      <c r="P24" s="138">
        <v>94.5</v>
      </c>
      <c r="Q24" s="122">
        <v>95.9</v>
      </c>
      <c r="R24" s="122">
        <v>91</v>
      </c>
      <c r="S24" s="51">
        <v>99.2</v>
      </c>
      <c r="T24" s="100" t="s">
        <v>64</v>
      </c>
      <c r="U24" s="68"/>
      <c r="V24" s="68"/>
    </row>
    <row r="25" spans="1:23" x14ac:dyDescent="0.3">
      <c r="A25" s="128" t="s">
        <v>27</v>
      </c>
      <c r="B25" s="96">
        <v>91</v>
      </c>
      <c r="C25" s="67">
        <v>93</v>
      </c>
      <c r="D25" s="67">
        <v>89</v>
      </c>
      <c r="E25" s="99" t="s">
        <v>66</v>
      </c>
      <c r="F25" s="138">
        <f t="shared" si="1"/>
        <v>93.654286578615512</v>
      </c>
      <c r="G25" s="122">
        <v>95.829555757026299</v>
      </c>
      <c r="H25" s="122">
        <v>91.479017400204711</v>
      </c>
      <c r="I25" s="122" t="s">
        <v>66</v>
      </c>
      <c r="J25" s="100" t="s">
        <v>64</v>
      </c>
      <c r="K25" s="138">
        <f t="shared" si="2"/>
        <v>93.947712242004584</v>
      </c>
      <c r="L25" s="122">
        <v>95.417048579285051</v>
      </c>
      <c r="M25" s="122">
        <v>89.926088146728716</v>
      </c>
      <c r="N25" s="122">
        <v>96.5</v>
      </c>
      <c r="O25" s="100" t="s">
        <v>64</v>
      </c>
      <c r="P25" s="138">
        <v>95.7</v>
      </c>
      <c r="Q25" s="122">
        <v>97.1</v>
      </c>
      <c r="R25" s="122">
        <v>93.1</v>
      </c>
      <c r="S25" s="51">
        <v>99.1</v>
      </c>
      <c r="T25" s="100" t="s">
        <v>64</v>
      </c>
      <c r="U25" s="68"/>
      <c r="V25" s="68"/>
    </row>
    <row r="26" spans="1:23" x14ac:dyDescent="0.3">
      <c r="A26" s="128" t="s">
        <v>28</v>
      </c>
      <c r="B26" s="96">
        <v>85</v>
      </c>
      <c r="C26" s="67">
        <v>83</v>
      </c>
      <c r="D26" s="67">
        <v>84</v>
      </c>
      <c r="E26" s="99">
        <v>98</v>
      </c>
      <c r="F26" s="138">
        <f t="shared" si="1"/>
        <v>92.122471055698256</v>
      </c>
      <c r="G26" s="122">
        <v>91.985752448797868</v>
      </c>
      <c r="H26" s="122">
        <v>84.575835475578415</v>
      </c>
      <c r="I26" s="122">
        <v>99.805825242718456</v>
      </c>
      <c r="J26" s="100" t="s">
        <v>64</v>
      </c>
      <c r="K26" s="138">
        <f t="shared" si="2"/>
        <v>93.854817612213367</v>
      </c>
      <c r="L26" s="122">
        <v>91.918294849023084</v>
      </c>
      <c r="M26" s="122">
        <v>90.447761194029852</v>
      </c>
      <c r="N26" s="122">
        <v>99.198396793587179</v>
      </c>
      <c r="O26" s="100" t="s">
        <v>64</v>
      </c>
      <c r="P26" s="138">
        <v>95.8</v>
      </c>
      <c r="Q26" s="122">
        <v>95.3</v>
      </c>
      <c r="R26" s="122">
        <v>95.5</v>
      </c>
      <c r="S26" s="51">
        <v>99.4</v>
      </c>
      <c r="T26" s="100" t="s">
        <v>64</v>
      </c>
      <c r="U26" s="68"/>
      <c r="V26" s="68"/>
    </row>
    <row r="27" spans="1:23" x14ac:dyDescent="0.3">
      <c r="A27" s="128" t="s">
        <v>168</v>
      </c>
      <c r="B27" s="96">
        <v>92</v>
      </c>
      <c r="C27" s="67">
        <v>92</v>
      </c>
      <c r="D27" s="67" t="s">
        <v>66</v>
      </c>
      <c r="E27" s="99" t="s">
        <v>66</v>
      </c>
      <c r="F27" s="138">
        <f t="shared" si="1"/>
        <v>95.161160354552777</v>
      </c>
      <c r="G27" s="122">
        <v>94.705882352941174</v>
      </c>
      <c r="H27" s="122">
        <v>95.61643835616438</v>
      </c>
      <c r="I27" s="122" t="s">
        <v>66</v>
      </c>
      <c r="J27" s="100" t="s">
        <v>64</v>
      </c>
      <c r="K27" s="138">
        <f t="shared" si="2"/>
        <v>95.568828589341877</v>
      </c>
      <c r="L27" s="122">
        <v>95.375722543352609</v>
      </c>
      <c r="M27" s="122">
        <v>92.660550458715591</v>
      </c>
      <c r="N27" s="122">
        <v>98.670212765957444</v>
      </c>
      <c r="O27" s="100" t="s">
        <v>64</v>
      </c>
      <c r="P27" s="138">
        <v>97</v>
      </c>
      <c r="Q27" s="122">
        <v>98.1</v>
      </c>
      <c r="R27" s="122">
        <v>95.7</v>
      </c>
      <c r="S27" s="51">
        <v>97.2</v>
      </c>
      <c r="T27" s="100" t="s">
        <v>64</v>
      </c>
      <c r="U27" s="68"/>
      <c r="V27" s="68"/>
    </row>
    <row r="28" spans="1:23" x14ac:dyDescent="0.3">
      <c r="A28" s="128" t="s">
        <v>169</v>
      </c>
      <c r="B28" s="96">
        <v>92</v>
      </c>
      <c r="C28" s="67">
        <v>98</v>
      </c>
      <c r="D28" s="67">
        <v>88</v>
      </c>
      <c r="E28" s="99" t="s">
        <v>66</v>
      </c>
      <c r="F28" s="138">
        <f t="shared" si="1"/>
        <v>92.31951594198074</v>
      </c>
      <c r="G28" s="122">
        <v>92.419825072886297</v>
      </c>
      <c r="H28" s="122">
        <v>87.740693196405644</v>
      </c>
      <c r="I28" s="122">
        <v>96.798029556650249</v>
      </c>
      <c r="J28" s="100" t="s">
        <v>64</v>
      </c>
      <c r="K28" s="138">
        <f t="shared" si="2"/>
        <v>93.466322373462944</v>
      </c>
      <c r="L28" s="122">
        <v>92.821782178217831</v>
      </c>
      <c r="M28" s="122">
        <v>88.855957320687608</v>
      </c>
      <c r="N28" s="122">
        <v>98.721227621483379</v>
      </c>
      <c r="O28" s="100" t="s">
        <v>64</v>
      </c>
      <c r="P28" s="138">
        <v>93.9</v>
      </c>
      <c r="Q28" s="122">
        <v>95.8</v>
      </c>
      <c r="R28" s="122">
        <v>92.2</v>
      </c>
      <c r="S28" s="51">
        <v>98.4</v>
      </c>
      <c r="T28" s="100" t="s">
        <v>64</v>
      </c>
      <c r="U28" s="68"/>
      <c r="V28" s="68"/>
    </row>
    <row r="29" spans="1:23" x14ac:dyDescent="0.3">
      <c r="A29" s="128" t="s">
        <v>31</v>
      </c>
      <c r="B29" s="96">
        <v>91</v>
      </c>
      <c r="C29" s="67">
        <v>89</v>
      </c>
      <c r="D29" s="67">
        <v>93</v>
      </c>
      <c r="E29" s="132" t="s">
        <v>64</v>
      </c>
      <c r="F29" s="138">
        <f t="shared" si="1"/>
        <v>91.299420800805848</v>
      </c>
      <c r="G29" s="122">
        <v>90.909090909090907</v>
      </c>
      <c r="H29" s="122">
        <v>91.689750692520775</v>
      </c>
      <c r="I29" s="122" t="s">
        <v>64</v>
      </c>
      <c r="J29" s="100" t="s">
        <v>64</v>
      </c>
      <c r="K29" s="138">
        <f t="shared" si="2"/>
        <v>90.366257891469587</v>
      </c>
      <c r="L29" s="122">
        <v>90.575916230366488</v>
      </c>
      <c r="M29" s="122">
        <v>90.1565995525727</v>
      </c>
      <c r="N29" s="122" t="s">
        <v>64</v>
      </c>
      <c r="O29" s="100" t="s">
        <v>64</v>
      </c>
      <c r="P29" s="138">
        <v>91.8</v>
      </c>
      <c r="Q29" s="122">
        <v>90.2</v>
      </c>
      <c r="R29" s="122">
        <v>95</v>
      </c>
      <c r="S29" s="122" t="s">
        <v>64</v>
      </c>
      <c r="T29" s="100" t="s">
        <v>64</v>
      </c>
      <c r="U29" s="68"/>
      <c r="V29" s="68"/>
    </row>
    <row r="30" spans="1:23" x14ac:dyDescent="0.3">
      <c r="A30" s="128" t="s">
        <v>170</v>
      </c>
      <c r="B30" s="96">
        <v>85</v>
      </c>
      <c r="C30" s="67">
        <v>80</v>
      </c>
      <c r="D30" s="67">
        <v>87</v>
      </c>
      <c r="E30" s="132" t="s">
        <v>66</v>
      </c>
      <c r="F30" s="138">
        <f t="shared" si="1"/>
        <v>87.752623576964439</v>
      </c>
      <c r="G30" s="122">
        <v>88.613861386138609</v>
      </c>
      <c r="H30" s="122">
        <v>86.891385767790268</v>
      </c>
      <c r="I30" s="122" t="s">
        <v>66</v>
      </c>
      <c r="J30" s="100" t="s">
        <v>64</v>
      </c>
      <c r="K30" s="138">
        <f t="shared" si="2"/>
        <v>94.668400520156041</v>
      </c>
      <c r="L30" s="122">
        <v>89.336801040312096</v>
      </c>
      <c r="M30" s="133">
        <v>100</v>
      </c>
      <c r="N30" s="122" t="s">
        <v>66</v>
      </c>
      <c r="O30" s="100" t="s">
        <v>64</v>
      </c>
      <c r="P30" s="138">
        <v>92.3</v>
      </c>
      <c r="Q30" s="122">
        <v>90.5</v>
      </c>
      <c r="R30" s="122">
        <v>98.7</v>
      </c>
      <c r="S30" s="51" t="s">
        <v>66</v>
      </c>
      <c r="T30" s="100" t="s">
        <v>64</v>
      </c>
      <c r="U30" s="68"/>
      <c r="V30" s="68"/>
      <c r="W30" s="103" t="s">
        <v>132</v>
      </c>
    </row>
    <row r="31" spans="1:23" x14ac:dyDescent="0.3">
      <c r="A31" s="128" t="s">
        <v>33</v>
      </c>
      <c r="B31" s="96">
        <v>90</v>
      </c>
      <c r="C31" s="67">
        <v>93</v>
      </c>
      <c r="D31" s="67">
        <v>87</v>
      </c>
      <c r="E31" s="132">
        <v>98</v>
      </c>
      <c r="F31" s="138">
        <f t="shared" si="1"/>
        <v>91.269682072856895</v>
      </c>
      <c r="G31" s="122">
        <v>91.422121896162537</v>
      </c>
      <c r="H31" s="122">
        <v>87.881429816913695</v>
      </c>
      <c r="I31" s="122">
        <v>94.505494505494497</v>
      </c>
      <c r="J31" s="100" t="s">
        <v>64</v>
      </c>
      <c r="K31" s="138">
        <f t="shared" si="2"/>
        <v>92.622232897618304</v>
      </c>
      <c r="L31" s="122">
        <v>95.079086115992979</v>
      </c>
      <c r="M31" s="122">
        <v>86.116322701688546</v>
      </c>
      <c r="N31" s="122">
        <v>96.671289875173372</v>
      </c>
      <c r="O31" s="100" t="s">
        <v>64</v>
      </c>
      <c r="P31" s="138">
        <v>93.9</v>
      </c>
      <c r="Q31" s="122">
        <v>94.2</v>
      </c>
      <c r="R31" s="122">
        <v>92.8</v>
      </c>
      <c r="S31" s="51">
        <v>97.8</v>
      </c>
      <c r="T31" s="100" t="s">
        <v>64</v>
      </c>
      <c r="U31" s="68"/>
      <c r="V31" s="68"/>
    </row>
    <row r="32" spans="1:23" x14ac:dyDescent="0.3">
      <c r="A32" s="128" t="s">
        <v>34</v>
      </c>
      <c r="B32" s="96">
        <v>91</v>
      </c>
      <c r="C32" s="67">
        <v>86</v>
      </c>
      <c r="D32" s="67">
        <v>92</v>
      </c>
      <c r="E32" s="132">
        <v>98</v>
      </c>
      <c r="F32" s="138">
        <f t="shared" si="1"/>
        <v>96.139757678219212</v>
      </c>
      <c r="G32" s="122">
        <v>96.703296703296701</v>
      </c>
      <c r="H32" s="122">
        <v>91.715976331360949</v>
      </c>
      <c r="I32" s="122">
        <v>100</v>
      </c>
      <c r="J32" s="100" t="s">
        <v>64</v>
      </c>
      <c r="K32" s="138">
        <f t="shared" si="2"/>
        <v>92.548309178743963</v>
      </c>
      <c r="L32" s="122">
        <v>93.478260869565219</v>
      </c>
      <c r="M32" s="122">
        <v>87.5</v>
      </c>
      <c r="N32" s="122">
        <v>96.666666666666671</v>
      </c>
      <c r="O32" s="100" t="s">
        <v>64</v>
      </c>
      <c r="P32" s="138">
        <v>98.3</v>
      </c>
      <c r="Q32" s="122">
        <v>99</v>
      </c>
      <c r="R32" s="122">
        <v>96.4</v>
      </c>
      <c r="S32" s="51">
        <v>100</v>
      </c>
      <c r="T32" s="100" t="s">
        <v>64</v>
      </c>
      <c r="U32" s="68"/>
      <c r="V32" s="68"/>
    </row>
    <row r="33" spans="1:22" x14ac:dyDescent="0.3">
      <c r="A33" s="128" t="s">
        <v>171</v>
      </c>
      <c r="B33" s="96">
        <v>93</v>
      </c>
      <c r="C33" s="67">
        <v>93</v>
      </c>
      <c r="D33" s="67">
        <v>93</v>
      </c>
      <c r="E33" s="132">
        <v>98</v>
      </c>
      <c r="F33" s="138">
        <f t="shared" si="1"/>
        <v>94.481279021924408</v>
      </c>
      <c r="G33" s="122">
        <v>93.867924528301884</v>
      </c>
      <c r="H33" s="122">
        <v>89.953271028037392</v>
      </c>
      <c r="I33" s="122">
        <v>99.622641509433961</v>
      </c>
      <c r="J33" s="100" t="s">
        <v>64</v>
      </c>
      <c r="K33" s="138">
        <f t="shared" si="2"/>
        <v>95.353051809042867</v>
      </c>
      <c r="L33" s="122">
        <v>94.329896907216494</v>
      </c>
      <c r="M33" s="122">
        <v>92.287917737789201</v>
      </c>
      <c r="N33" s="122">
        <v>99.441340782122893</v>
      </c>
      <c r="O33" s="100" t="s">
        <v>64</v>
      </c>
      <c r="P33" s="138">
        <v>95.7</v>
      </c>
      <c r="Q33" s="122">
        <v>97.7</v>
      </c>
      <c r="R33" s="122">
        <v>93.4</v>
      </c>
      <c r="S33" s="51">
        <v>98.3</v>
      </c>
      <c r="T33" s="100" t="s">
        <v>64</v>
      </c>
      <c r="U33" s="68"/>
      <c r="V33" s="68"/>
    </row>
    <row r="34" spans="1:22" x14ac:dyDescent="0.3">
      <c r="A34" s="128" t="s">
        <v>172</v>
      </c>
      <c r="B34" s="96">
        <v>90</v>
      </c>
      <c r="C34" s="67">
        <v>94</v>
      </c>
      <c r="D34" s="67">
        <v>86</v>
      </c>
      <c r="E34" s="132">
        <v>99</v>
      </c>
      <c r="F34" s="138">
        <f t="shared" si="1"/>
        <v>94.781544421992123</v>
      </c>
      <c r="G34" s="122">
        <v>95.336787564766837</v>
      </c>
      <c r="H34" s="122">
        <v>89.473684210526315</v>
      </c>
      <c r="I34" s="122">
        <v>99.534161490683232</v>
      </c>
      <c r="J34" s="100" t="s">
        <v>64</v>
      </c>
      <c r="K34" s="138">
        <f t="shared" si="2"/>
        <v>93.573358106218521</v>
      </c>
      <c r="L34" s="122">
        <v>94.300518134715034</v>
      </c>
      <c r="M34" s="122">
        <v>87.690742624618508</v>
      </c>
      <c r="N34" s="122">
        <v>98.728813559322035</v>
      </c>
      <c r="O34" s="100" t="s">
        <v>64</v>
      </c>
      <c r="P34" s="138">
        <v>94.7</v>
      </c>
      <c r="Q34" s="122">
        <v>94.2</v>
      </c>
      <c r="R34" s="122">
        <v>94.9</v>
      </c>
      <c r="S34" s="51">
        <v>99.8</v>
      </c>
      <c r="T34" s="100" t="s">
        <v>64</v>
      </c>
      <c r="U34" s="68"/>
      <c r="V34" s="68"/>
    </row>
    <row r="35" spans="1:22" x14ac:dyDescent="0.3">
      <c r="A35" s="128" t="s">
        <v>37</v>
      </c>
      <c r="B35" s="96">
        <v>94</v>
      </c>
      <c r="C35" s="67">
        <v>95</v>
      </c>
      <c r="D35" s="67">
        <v>94</v>
      </c>
      <c r="E35" s="132" t="s">
        <v>66</v>
      </c>
      <c r="F35" s="138">
        <f t="shared" si="1"/>
        <v>95.805677171428513</v>
      </c>
      <c r="G35" s="122">
        <v>97.327707454289737</v>
      </c>
      <c r="H35" s="122">
        <v>94.28364688856729</v>
      </c>
      <c r="I35" s="122" t="s">
        <v>66</v>
      </c>
      <c r="J35" s="100" t="s">
        <v>64</v>
      </c>
      <c r="K35" s="138">
        <f t="shared" si="2"/>
        <v>94.56006189276583</v>
      </c>
      <c r="L35" s="122">
        <v>95.256166982922196</v>
      </c>
      <c r="M35" s="122">
        <v>93.344932579382345</v>
      </c>
      <c r="N35" s="122">
        <v>95.079086115992979</v>
      </c>
      <c r="O35" s="100" t="s">
        <v>64</v>
      </c>
      <c r="P35" s="138">
        <v>96.6</v>
      </c>
      <c r="Q35" s="122">
        <v>96.5</v>
      </c>
      <c r="R35" s="122">
        <v>96.7</v>
      </c>
      <c r="S35" s="51">
        <v>97.7</v>
      </c>
      <c r="T35" s="100" t="s">
        <v>64</v>
      </c>
      <c r="U35" s="68"/>
      <c r="V35" s="68"/>
    </row>
    <row r="36" spans="1:22" x14ac:dyDescent="0.3">
      <c r="A36" s="128" t="s">
        <v>38</v>
      </c>
      <c r="B36" s="96">
        <v>90</v>
      </c>
      <c r="C36" s="67">
        <v>89</v>
      </c>
      <c r="D36" s="67">
        <v>89</v>
      </c>
      <c r="E36" s="132">
        <v>95</v>
      </c>
      <c r="F36" s="138">
        <f t="shared" si="1"/>
        <v>74.137931034482762</v>
      </c>
      <c r="G36" s="122">
        <v>81.609195402298852</v>
      </c>
      <c r="H36" s="122">
        <v>66.666666666666657</v>
      </c>
      <c r="I36" s="122" t="s">
        <v>66</v>
      </c>
      <c r="J36" s="100" t="s">
        <v>64</v>
      </c>
      <c r="K36" s="159">
        <f t="shared" si="2"/>
        <v>92</v>
      </c>
      <c r="L36" s="133">
        <v>100</v>
      </c>
      <c r="M36" s="122">
        <v>84</v>
      </c>
      <c r="N36" s="122" t="s">
        <v>66</v>
      </c>
      <c r="O36" s="100" t="s">
        <v>64</v>
      </c>
      <c r="P36" s="138">
        <v>91.1</v>
      </c>
      <c r="Q36" s="122">
        <v>94.4</v>
      </c>
      <c r="R36" s="122">
        <v>84.4</v>
      </c>
      <c r="S36" s="51">
        <v>97.8</v>
      </c>
      <c r="T36" s="100" t="s">
        <v>64</v>
      </c>
      <c r="U36" s="68"/>
      <c r="V36" s="68"/>
    </row>
    <row r="37" spans="1:22" x14ac:dyDescent="0.3">
      <c r="A37" s="128" t="s">
        <v>173</v>
      </c>
      <c r="B37" s="96">
        <v>88</v>
      </c>
      <c r="C37" s="67">
        <v>87</v>
      </c>
      <c r="D37" s="67">
        <v>89</v>
      </c>
      <c r="E37" s="132">
        <v>96</v>
      </c>
      <c r="F37" s="138">
        <f t="shared" si="1"/>
        <v>85.214490304313955</v>
      </c>
      <c r="G37" s="122">
        <v>89.078498293515366</v>
      </c>
      <c r="H37" s="122">
        <v>81.350482315112544</v>
      </c>
      <c r="I37" s="122" t="s">
        <v>66</v>
      </c>
      <c r="J37" s="100" t="s">
        <v>64</v>
      </c>
      <c r="K37" s="138">
        <f t="shared" si="2"/>
        <v>86.080633925461512</v>
      </c>
      <c r="L37" s="122">
        <v>88.63636363636364</v>
      </c>
      <c r="M37" s="122">
        <v>83.524904214559399</v>
      </c>
      <c r="N37" s="122" t="s">
        <v>66</v>
      </c>
      <c r="O37" s="100" t="s">
        <v>64</v>
      </c>
      <c r="P37" s="138">
        <v>91.1</v>
      </c>
      <c r="Q37" s="122">
        <v>91.5</v>
      </c>
      <c r="R37" s="122">
        <v>89.8</v>
      </c>
      <c r="S37" s="51">
        <v>96.8</v>
      </c>
      <c r="T37" s="100" t="s">
        <v>64</v>
      </c>
      <c r="U37" s="68"/>
      <c r="V37" s="68"/>
    </row>
    <row r="38" spans="1:22" x14ac:dyDescent="0.3">
      <c r="A38" s="128" t="s">
        <v>40</v>
      </c>
      <c r="B38" s="96">
        <v>93</v>
      </c>
      <c r="C38" s="67">
        <v>92</v>
      </c>
      <c r="D38" s="67">
        <v>94</v>
      </c>
      <c r="E38" s="132">
        <v>100</v>
      </c>
      <c r="F38" s="138">
        <f t="shared" si="1"/>
        <v>94.273325842939144</v>
      </c>
      <c r="G38" s="122">
        <v>95.82172701949861</v>
      </c>
      <c r="H38" s="122">
        <v>92.724924666379678</v>
      </c>
      <c r="I38" s="122" t="s">
        <v>66</v>
      </c>
      <c r="J38" s="100" t="s">
        <v>64</v>
      </c>
      <c r="K38" s="138">
        <f t="shared" si="2"/>
        <v>96.527530034302956</v>
      </c>
      <c r="L38" s="122">
        <v>95.521235521235525</v>
      </c>
      <c r="M38" s="122">
        <v>94.661354581673308</v>
      </c>
      <c r="N38" s="122">
        <v>99.4</v>
      </c>
      <c r="O38" s="100" t="s">
        <v>64</v>
      </c>
      <c r="P38" s="138">
        <v>98.6</v>
      </c>
      <c r="Q38" s="122">
        <v>98</v>
      </c>
      <c r="R38" s="122">
        <v>98.9</v>
      </c>
      <c r="S38" s="51">
        <v>100</v>
      </c>
      <c r="T38" s="100" t="s">
        <v>64</v>
      </c>
      <c r="U38" s="68"/>
      <c r="V38" s="68"/>
    </row>
    <row r="39" spans="1:22" x14ac:dyDescent="0.3">
      <c r="A39" s="128" t="s">
        <v>174</v>
      </c>
      <c r="B39" s="96">
        <v>93</v>
      </c>
      <c r="C39" s="67">
        <v>94</v>
      </c>
      <c r="D39" s="67">
        <v>91</v>
      </c>
      <c r="E39" s="132">
        <v>96</v>
      </c>
      <c r="F39" s="138">
        <f t="shared" si="1"/>
        <v>94.743755954310188</v>
      </c>
      <c r="G39" s="122">
        <v>94.135802469135797</v>
      </c>
      <c r="H39" s="122">
        <v>90.095465393794754</v>
      </c>
      <c r="I39" s="122">
        <v>100</v>
      </c>
      <c r="J39" s="100" t="s">
        <v>64</v>
      </c>
      <c r="K39" s="138">
        <f t="shared" si="2"/>
        <v>92.691495565678565</v>
      </c>
      <c r="L39" s="122">
        <v>93.827160493827151</v>
      </c>
      <c r="M39" s="122">
        <v>89.338235294117652</v>
      </c>
      <c r="N39" s="122">
        <v>94.909090909090907</v>
      </c>
      <c r="O39" s="100" t="s">
        <v>64</v>
      </c>
      <c r="P39" s="138">
        <v>97.6</v>
      </c>
      <c r="Q39" s="122">
        <v>97.6</v>
      </c>
      <c r="R39" s="122">
        <v>97.6</v>
      </c>
      <c r="S39" s="51">
        <v>97.2</v>
      </c>
      <c r="T39" s="100" t="s">
        <v>64</v>
      </c>
      <c r="U39" s="68"/>
      <c r="V39" s="68"/>
    </row>
    <row r="40" spans="1:22" x14ac:dyDescent="0.3">
      <c r="A40" s="128" t="s">
        <v>42</v>
      </c>
      <c r="B40" s="96">
        <v>91</v>
      </c>
      <c r="C40" s="67">
        <v>94</v>
      </c>
      <c r="D40" s="67">
        <v>86</v>
      </c>
      <c r="E40" s="132">
        <v>97</v>
      </c>
      <c r="F40" s="138">
        <f t="shared" si="1"/>
        <v>92.553991797270328</v>
      </c>
      <c r="G40" s="122">
        <v>94.984326018808773</v>
      </c>
      <c r="H40" s="122">
        <v>87.779690189328747</v>
      </c>
      <c r="I40" s="122">
        <v>94.897959183673478</v>
      </c>
      <c r="J40" s="100" t="s">
        <v>64</v>
      </c>
      <c r="K40" s="138">
        <f t="shared" si="2"/>
        <v>94.464072042083515</v>
      </c>
      <c r="L40" s="122">
        <v>94.893617021276597</v>
      </c>
      <c r="M40" s="122">
        <v>90.121317157712298</v>
      </c>
      <c r="N40" s="122">
        <v>98.377281947261665</v>
      </c>
      <c r="O40" s="100" t="s">
        <v>64</v>
      </c>
      <c r="P40" s="138">
        <v>95</v>
      </c>
      <c r="Q40" s="122">
        <v>97.7</v>
      </c>
      <c r="R40" s="122">
        <v>88.6</v>
      </c>
      <c r="S40" s="51">
        <v>99.8</v>
      </c>
      <c r="T40" s="100" t="s">
        <v>64</v>
      </c>
      <c r="U40" s="68"/>
      <c r="V40" s="68"/>
    </row>
    <row r="41" spans="1:22" x14ac:dyDescent="0.3">
      <c r="A41" s="128" t="s">
        <v>43</v>
      </c>
      <c r="B41" s="96">
        <v>91</v>
      </c>
      <c r="C41" s="67">
        <v>93</v>
      </c>
      <c r="D41" s="67">
        <v>90</v>
      </c>
      <c r="E41" s="132" t="s">
        <v>66</v>
      </c>
      <c r="F41" s="138">
        <f t="shared" si="1"/>
        <v>91.064820693283025</v>
      </c>
      <c r="G41" s="122">
        <v>93.965517241379317</v>
      </c>
      <c r="H41" s="122">
        <v>88.164124145186733</v>
      </c>
      <c r="I41" s="122" t="s">
        <v>66</v>
      </c>
      <c r="J41" s="100" t="s">
        <v>64</v>
      </c>
      <c r="K41" s="138">
        <f t="shared" si="2"/>
        <v>92.857724099533172</v>
      </c>
      <c r="L41" s="122">
        <v>94.475138121546962</v>
      </c>
      <c r="M41" s="122">
        <v>91.240310077519382</v>
      </c>
      <c r="N41" s="122" t="s">
        <v>66</v>
      </c>
      <c r="O41" s="100" t="s">
        <v>64</v>
      </c>
      <c r="P41" s="138">
        <v>94.9</v>
      </c>
      <c r="Q41" s="122">
        <v>94.8</v>
      </c>
      <c r="R41" s="122">
        <v>94.9</v>
      </c>
      <c r="S41" s="51" t="s">
        <v>66</v>
      </c>
      <c r="T41" s="100" t="s">
        <v>64</v>
      </c>
      <c r="U41" s="68"/>
      <c r="V41" s="68"/>
    </row>
    <row r="42" spans="1:22" x14ac:dyDescent="0.3">
      <c r="A42" s="128" t="s">
        <v>44</v>
      </c>
      <c r="B42" s="96">
        <v>84</v>
      </c>
      <c r="C42" s="67">
        <v>85</v>
      </c>
      <c r="D42" s="67">
        <v>77</v>
      </c>
      <c r="E42" s="132" t="s">
        <v>66</v>
      </c>
      <c r="F42" s="138">
        <f t="shared" si="1"/>
        <v>92.449446116411607</v>
      </c>
      <c r="G42" s="122">
        <v>95.876288659793815</v>
      </c>
      <c r="H42" s="122">
        <v>85.043478260869563</v>
      </c>
      <c r="I42" s="122">
        <v>96.428571428571431</v>
      </c>
      <c r="J42" s="100" t="s">
        <v>64</v>
      </c>
      <c r="K42" s="138">
        <f t="shared" si="2"/>
        <v>92.62956682738907</v>
      </c>
      <c r="L42" s="122">
        <v>91.687657430730468</v>
      </c>
      <c r="M42" s="122">
        <v>89.350649350649348</v>
      </c>
      <c r="N42" s="122">
        <v>96.850393700787393</v>
      </c>
      <c r="O42" s="100" t="s">
        <v>64</v>
      </c>
      <c r="P42" s="138">
        <v>92.3</v>
      </c>
      <c r="Q42" s="122">
        <v>93.4</v>
      </c>
      <c r="R42" s="122">
        <v>90.1</v>
      </c>
      <c r="S42" s="51">
        <v>98.3</v>
      </c>
      <c r="T42" s="100" t="s">
        <v>64</v>
      </c>
      <c r="U42" s="68"/>
      <c r="V42" s="68"/>
    </row>
    <row r="43" spans="1:22" x14ac:dyDescent="0.3">
      <c r="A43" s="128" t="s">
        <v>175</v>
      </c>
      <c r="B43" s="96">
        <v>91</v>
      </c>
      <c r="C43" s="67">
        <v>93</v>
      </c>
      <c r="D43" s="67">
        <v>89</v>
      </c>
      <c r="E43" s="132">
        <v>95</v>
      </c>
      <c r="F43" s="138">
        <f t="shared" si="1"/>
        <v>92.600279926804092</v>
      </c>
      <c r="G43" s="122">
        <v>90.877437325905291</v>
      </c>
      <c r="H43" s="122">
        <v>92.805755395683448</v>
      </c>
      <c r="I43" s="122">
        <v>94.117647058823522</v>
      </c>
      <c r="J43" s="100" t="s">
        <v>64</v>
      </c>
      <c r="K43" s="159">
        <f t="shared" si="2"/>
        <v>94.009627776799448</v>
      </c>
      <c r="L43" s="122">
        <v>92.809587217043941</v>
      </c>
      <c r="M43" s="122">
        <v>92.885283893395126</v>
      </c>
      <c r="N43" s="122">
        <v>96.334012219959263</v>
      </c>
      <c r="O43" s="100" t="s">
        <v>64</v>
      </c>
      <c r="P43" s="138">
        <v>96.1</v>
      </c>
      <c r="Q43" s="122">
        <v>96.4</v>
      </c>
      <c r="R43" s="122">
        <v>95.8</v>
      </c>
      <c r="S43" s="51">
        <v>96.5</v>
      </c>
      <c r="T43" s="100" t="s">
        <v>64</v>
      </c>
      <c r="U43" s="68"/>
      <c r="V43" s="68"/>
    </row>
    <row r="44" spans="1:22" x14ac:dyDescent="0.3">
      <c r="A44" s="128" t="s">
        <v>46</v>
      </c>
      <c r="B44" s="96">
        <v>92</v>
      </c>
      <c r="C44" s="67">
        <v>94</v>
      </c>
      <c r="D44" s="67">
        <v>90</v>
      </c>
      <c r="E44" s="132" t="s">
        <v>64</v>
      </c>
      <c r="F44" s="138">
        <f t="shared" si="1"/>
        <v>93.072001807576754</v>
      </c>
      <c r="G44" s="122">
        <v>96.345514950166105</v>
      </c>
      <c r="H44" s="122">
        <v>89.798488664987403</v>
      </c>
      <c r="I44" s="122" t="s">
        <v>129</v>
      </c>
      <c r="J44" s="100" t="s">
        <v>64</v>
      </c>
      <c r="K44" s="138">
        <f t="shared" si="2"/>
        <v>92.731364758372166</v>
      </c>
      <c r="L44" s="122">
        <v>94.366197183098592</v>
      </c>
      <c r="M44" s="122">
        <v>91.09653233364574</v>
      </c>
      <c r="N44" s="122" t="s">
        <v>64</v>
      </c>
      <c r="O44" s="100" t="s">
        <v>64</v>
      </c>
      <c r="P44" s="138">
        <v>96.3</v>
      </c>
      <c r="Q44" s="122">
        <v>98</v>
      </c>
      <c r="R44" s="122">
        <v>94.7</v>
      </c>
      <c r="S44" s="122" t="s">
        <v>64</v>
      </c>
      <c r="T44" s="100" t="s">
        <v>64</v>
      </c>
      <c r="U44" s="68"/>
      <c r="V44" s="68"/>
    </row>
    <row r="45" spans="1:22" x14ac:dyDescent="0.3">
      <c r="A45" s="128" t="s">
        <v>47</v>
      </c>
      <c r="B45" s="96">
        <v>90</v>
      </c>
      <c r="C45" s="67">
        <v>92</v>
      </c>
      <c r="D45" s="67">
        <v>85</v>
      </c>
      <c r="E45" s="132" t="s">
        <v>66</v>
      </c>
      <c r="F45" s="138">
        <f t="shared" si="1"/>
        <v>91.057943579690644</v>
      </c>
      <c r="G45" s="122">
        <v>91.609195402298852</v>
      </c>
      <c r="H45" s="122">
        <v>86.267605633802816</v>
      </c>
      <c r="I45" s="122">
        <v>95.297029702970292</v>
      </c>
      <c r="J45" s="100" t="s">
        <v>64</v>
      </c>
      <c r="K45" s="138">
        <f t="shared" si="2"/>
        <v>94.022397702172995</v>
      </c>
      <c r="L45" s="122">
        <v>91.153846153846146</v>
      </c>
      <c r="M45" s="122">
        <v>91.287878787878782</v>
      </c>
      <c r="N45" s="122">
        <v>99.625468164794</v>
      </c>
      <c r="O45" s="100" t="s">
        <v>64</v>
      </c>
      <c r="P45" s="138">
        <v>92.1</v>
      </c>
      <c r="Q45" s="122">
        <v>92.4</v>
      </c>
      <c r="R45" s="122">
        <v>90.9</v>
      </c>
      <c r="S45" s="51">
        <v>99.4</v>
      </c>
      <c r="T45" s="100" t="s">
        <v>64</v>
      </c>
      <c r="U45" s="68"/>
      <c r="V45" s="68"/>
    </row>
    <row r="46" spans="1:22" x14ac:dyDescent="0.3">
      <c r="A46" s="128" t="s">
        <v>176</v>
      </c>
      <c r="B46" s="96">
        <v>94</v>
      </c>
      <c r="C46" s="67">
        <v>94</v>
      </c>
      <c r="D46" s="67">
        <v>93</v>
      </c>
      <c r="E46" s="99">
        <v>99</v>
      </c>
      <c r="F46" s="138">
        <f t="shared" si="1"/>
        <v>93.130420380631165</v>
      </c>
      <c r="G46" s="122">
        <v>95.535714285714292</v>
      </c>
      <c r="H46" s="122">
        <v>90.725126475548052</v>
      </c>
      <c r="I46" s="122" t="s">
        <v>66</v>
      </c>
      <c r="J46" s="100" t="s">
        <v>64</v>
      </c>
      <c r="K46" s="138">
        <f t="shared" si="2"/>
        <v>96.551724137931032</v>
      </c>
      <c r="L46" s="122">
        <v>96.551724137931032</v>
      </c>
      <c r="M46" s="122" t="s">
        <v>66</v>
      </c>
      <c r="N46" s="122" t="s">
        <v>66</v>
      </c>
      <c r="O46" s="100" t="s">
        <v>64</v>
      </c>
      <c r="P46" s="138">
        <v>96.2</v>
      </c>
      <c r="Q46" s="122">
        <v>98.6</v>
      </c>
      <c r="R46" s="122">
        <v>93.6</v>
      </c>
      <c r="S46" s="51">
        <v>98</v>
      </c>
      <c r="T46" s="100" t="s">
        <v>64</v>
      </c>
      <c r="U46" s="68"/>
      <c r="V46" s="68"/>
    </row>
    <row r="47" spans="1:22" x14ac:dyDescent="0.3">
      <c r="A47" s="128" t="s">
        <v>49</v>
      </c>
      <c r="B47" s="96">
        <v>90</v>
      </c>
      <c r="C47" s="67">
        <v>93</v>
      </c>
      <c r="D47" s="67">
        <v>82</v>
      </c>
      <c r="E47" s="99">
        <v>99</v>
      </c>
      <c r="F47" s="138">
        <f t="shared" si="1"/>
        <v>93.311489845335089</v>
      </c>
      <c r="G47" s="122">
        <v>93.144363876071196</v>
      </c>
      <c r="H47" s="122">
        <v>87.319206189034645</v>
      </c>
      <c r="I47" s="122">
        <v>99.470899470899468</v>
      </c>
      <c r="J47" s="100" t="s">
        <v>64</v>
      </c>
      <c r="K47" s="138">
        <f t="shared" si="2"/>
        <v>91.900112187673429</v>
      </c>
      <c r="L47" s="122">
        <v>94.586686174103875</v>
      </c>
      <c r="M47" s="122">
        <v>82.710456776141939</v>
      </c>
      <c r="N47" s="122">
        <v>98.403193612774459</v>
      </c>
      <c r="O47" s="100" t="s">
        <v>64</v>
      </c>
      <c r="P47" s="138">
        <v>93.4</v>
      </c>
      <c r="Q47" s="122">
        <v>97</v>
      </c>
      <c r="R47" s="122">
        <v>88.1</v>
      </c>
      <c r="S47" s="51">
        <v>99.4</v>
      </c>
      <c r="T47" s="100" t="s">
        <v>64</v>
      </c>
      <c r="U47" s="68"/>
      <c r="V47" s="68"/>
    </row>
    <row r="48" spans="1:22" x14ac:dyDescent="0.3">
      <c r="A48" s="128" t="s">
        <v>177</v>
      </c>
      <c r="B48" s="96">
        <v>93</v>
      </c>
      <c r="C48" s="67">
        <v>84</v>
      </c>
      <c r="D48" s="67">
        <v>95</v>
      </c>
      <c r="E48" s="99" t="s">
        <v>66</v>
      </c>
      <c r="F48" s="138">
        <f t="shared" si="1"/>
        <v>92.910783012162909</v>
      </c>
      <c r="G48" s="122">
        <v>93.710691823899367</v>
      </c>
      <c r="H48" s="122">
        <v>92.110874200426437</v>
      </c>
      <c r="I48" s="122" t="s">
        <v>66</v>
      </c>
      <c r="J48" s="100" t="s">
        <v>64</v>
      </c>
      <c r="K48" s="138">
        <f t="shared" si="2"/>
        <v>91.811594202898547</v>
      </c>
      <c r="L48" s="122">
        <v>93.623188405797094</v>
      </c>
      <c r="M48" s="133">
        <v>90</v>
      </c>
      <c r="N48" s="122" t="s">
        <v>66</v>
      </c>
      <c r="O48" s="100" t="s">
        <v>64</v>
      </c>
      <c r="P48" s="138">
        <v>95</v>
      </c>
      <c r="Q48" s="122">
        <v>95</v>
      </c>
      <c r="R48" s="122">
        <v>95</v>
      </c>
      <c r="S48" s="51" t="s">
        <v>66</v>
      </c>
      <c r="T48" s="100" t="s">
        <v>64</v>
      </c>
      <c r="U48" s="68"/>
      <c r="V48" s="68"/>
    </row>
    <row r="49" spans="1:22" x14ac:dyDescent="0.3">
      <c r="A49" s="128" t="s">
        <v>51</v>
      </c>
      <c r="B49" s="96">
        <v>93</v>
      </c>
      <c r="C49" s="67">
        <v>94</v>
      </c>
      <c r="D49" s="67">
        <v>86</v>
      </c>
      <c r="E49" s="99" t="s">
        <v>66</v>
      </c>
      <c r="F49" s="138">
        <f t="shared" si="1"/>
        <v>93.323950269763074</v>
      </c>
      <c r="G49" s="122">
        <v>94.693877551020407</v>
      </c>
      <c r="H49" s="122">
        <v>91.954022988505741</v>
      </c>
      <c r="I49" s="122" t="s">
        <v>66</v>
      </c>
      <c r="J49" s="100" t="s">
        <v>64</v>
      </c>
      <c r="K49" s="138">
        <f t="shared" si="2"/>
        <v>88.804172644032377</v>
      </c>
      <c r="L49" s="122">
        <v>92.655367231638422</v>
      </c>
      <c r="M49" s="133">
        <v>84.952978056426332</v>
      </c>
      <c r="N49" s="122" t="s">
        <v>66</v>
      </c>
      <c r="O49" s="100" t="s">
        <v>64</v>
      </c>
      <c r="P49" s="138">
        <v>95</v>
      </c>
      <c r="Q49" s="122">
        <v>96.9</v>
      </c>
      <c r="R49" s="122">
        <v>93.2</v>
      </c>
      <c r="S49" s="51">
        <v>98.6</v>
      </c>
      <c r="T49" s="100" t="s">
        <v>64</v>
      </c>
      <c r="U49" s="68"/>
      <c r="V49" s="68"/>
    </row>
    <row r="50" spans="1:22" x14ac:dyDescent="0.3">
      <c r="A50" s="128" t="s">
        <v>178</v>
      </c>
      <c r="B50" s="96">
        <v>90</v>
      </c>
      <c r="C50" s="67">
        <v>89</v>
      </c>
      <c r="D50" s="67">
        <v>91</v>
      </c>
      <c r="E50" s="99">
        <v>98</v>
      </c>
      <c r="F50" s="138">
        <f t="shared" si="1"/>
        <v>93.814129010909951</v>
      </c>
      <c r="G50" s="122">
        <v>91.843971631205676</v>
      </c>
      <c r="H50" s="122">
        <v>90.116550116550115</v>
      </c>
      <c r="I50" s="122">
        <v>99.481865284974091</v>
      </c>
      <c r="J50" s="100" t="s">
        <v>64</v>
      </c>
      <c r="K50" s="138">
        <f t="shared" si="2"/>
        <v>92.385022282564691</v>
      </c>
      <c r="L50" s="122">
        <v>92.886456908344726</v>
      </c>
      <c r="M50" s="122">
        <v>86.204986149584485</v>
      </c>
      <c r="N50" s="122">
        <v>98.063623789764861</v>
      </c>
      <c r="O50" s="100" t="s">
        <v>64</v>
      </c>
      <c r="P50" s="138">
        <v>95.7</v>
      </c>
      <c r="Q50" s="122">
        <v>96.2</v>
      </c>
      <c r="R50" s="122">
        <v>95.2</v>
      </c>
      <c r="S50" s="51">
        <v>99.6</v>
      </c>
      <c r="T50" s="100" t="s">
        <v>64</v>
      </c>
      <c r="U50" s="68"/>
      <c r="V50" s="68"/>
    </row>
    <row r="51" spans="1:22" x14ac:dyDescent="0.3">
      <c r="A51" s="128" t="s">
        <v>53</v>
      </c>
      <c r="B51" s="96">
        <v>83</v>
      </c>
      <c r="C51" s="67">
        <v>82</v>
      </c>
      <c r="D51" s="67">
        <v>85</v>
      </c>
      <c r="E51" s="99" t="s">
        <v>66</v>
      </c>
      <c r="F51" s="138">
        <f t="shared" si="1"/>
        <v>85.570169398154519</v>
      </c>
      <c r="G51" s="122">
        <v>88.050314465408803</v>
      </c>
      <c r="H51" s="122">
        <v>83.090024330900249</v>
      </c>
      <c r="I51" s="122" t="s">
        <v>66</v>
      </c>
      <c r="J51" s="100" t="s">
        <v>64</v>
      </c>
      <c r="K51" s="138">
        <f t="shared" si="2"/>
        <v>83.311148578696717</v>
      </c>
      <c r="L51" s="122">
        <v>88.656195462478181</v>
      </c>
      <c r="M51" s="133">
        <v>77.966101694915253</v>
      </c>
      <c r="N51" s="122" t="s">
        <v>66</v>
      </c>
      <c r="O51" s="100" t="s">
        <v>64</v>
      </c>
      <c r="P51" s="138">
        <v>91.1</v>
      </c>
      <c r="Q51" s="122">
        <v>93.1</v>
      </c>
      <c r="R51" s="122">
        <v>87.7</v>
      </c>
      <c r="S51" s="51" t="s">
        <v>66</v>
      </c>
      <c r="T51" s="100" t="s">
        <v>64</v>
      </c>
      <c r="U51" s="68"/>
      <c r="V51" s="68"/>
    </row>
    <row r="52" spans="1:22" ht="16.2" thickBot="1" x14ac:dyDescent="0.35">
      <c r="A52" s="164" t="s">
        <v>54</v>
      </c>
      <c r="B52" s="124">
        <v>94</v>
      </c>
      <c r="C52" s="72">
        <v>94</v>
      </c>
      <c r="D52" s="72">
        <v>94</v>
      </c>
      <c r="E52" s="73" t="s">
        <v>66</v>
      </c>
      <c r="F52" s="163">
        <f t="shared" si="1"/>
        <v>90.451046756472209</v>
      </c>
      <c r="G52" s="125">
        <v>95.220588235294116</v>
      </c>
      <c r="H52" s="125">
        <v>85.681505277650288</v>
      </c>
      <c r="I52" s="125" t="s">
        <v>66</v>
      </c>
      <c r="J52" s="126" t="s">
        <v>64</v>
      </c>
      <c r="K52" s="163">
        <f t="shared" si="2"/>
        <v>94.578221676143855</v>
      </c>
      <c r="L52" s="125">
        <v>95.818505338078296</v>
      </c>
      <c r="M52" s="166">
        <v>91.00496277915633</v>
      </c>
      <c r="N52" s="125">
        <v>96.91119691119691</v>
      </c>
      <c r="O52" s="126" t="s">
        <v>64</v>
      </c>
      <c r="P52" s="163">
        <v>96.9</v>
      </c>
      <c r="Q52" s="125">
        <v>97.2</v>
      </c>
      <c r="R52" s="125">
        <v>96.5</v>
      </c>
      <c r="S52" s="172">
        <v>98.1</v>
      </c>
      <c r="T52" s="126" t="s">
        <v>64</v>
      </c>
      <c r="U52" s="68"/>
      <c r="V52" s="68"/>
    </row>
    <row r="53" spans="1:22" s="158" customFormat="1" x14ac:dyDescent="0.3">
      <c r="K53" s="103"/>
    </row>
  </sheetData>
  <mergeCells count="5">
    <mergeCell ref="B5:E5"/>
    <mergeCell ref="F5:J5"/>
    <mergeCell ref="A5:A6"/>
    <mergeCell ref="K5:O5"/>
    <mergeCell ref="P5:T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1E7B5-38A3-4D5C-8E39-04F26CED436C}">
  <dimension ref="A1:R54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39" sqref="J39"/>
    </sheetView>
  </sheetViews>
  <sheetFormatPr defaultRowHeight="15.6" x14ac:dyDescent="0.3"/>
  <cols>
    <col min="1" max="1" width="27.5546875" style="120" customWidth="1"/>
    <col min="2" max="2" width="10.88671875" style="103" customWidth="1"/>
    <col min="3" max="3" width="7.44140625" style="103" customWidth="1"/>
    <col min="4" max="4" width="6.44140625" style="103" customWidth="1"/>
    <col min="5" max="5" width="8.88671875" style="103"/>
    <col min="6" max="6" width="7.44140625" style="103" customWidth="1"/>
    <col min="7" max="7" width="10.5546875" style="103" customWidth="1"/>
    <col min="8" max="11" width="8.88671875" style="103"/>
    <col min="12" max="12" width="14.33203125" style="103" customWidth="1"/>
    <col min="13" max="16384" width="8.88671875" style="103"/>
  </cols>
  <sheetData>
    <row r="1" spans="1:18" ht="36" customHeight="1" x14ac:dyDescent="0.3">
      <c r="A1" s="38" t="s">
        <v>109</v>
      </c>
      <c r="B1" s="136"/>
      <c r="C1" s="136"/>
      <c r="D1" s="136"/>
      <c r="E1" s="136"/>
      <c r="F1" s="136"/>
      <c r="G1" s="67"/>
      <c r="H1" s="67"/>
    </row>
    <row r="2" spans="1:18" ht="14.25" customHeight="1" x14ac:dyDescent="0.3">
      <c r="A2" s="154" t="s">
        <v>158</v>
      </c>
      <c r="B2" s="136"/>
      <c r="C2" s="136"/>
      <c r="D2" s="136"/>
      <c r="E2" s="136"/>
      <c r="F2" s="136"/>
      <c r="G2" s="67"/>
      <c r="H2" s="67"/>
    </row>
    <row r="3" spans="1:18" ht="14.25" customHeight="1" x14ac:dyDescent="0.3">
      <c r="A3" s="154" t="s">
        <v>159</v>
      </c>
      <c r="B3" s="136"/>
      <c r="C3" s="136"/>
      <c r="D3" s="136"/>
      <c r="E3" s="136"/>
      <c r="F3" s="136"/>
      <c r="G3" s="67"/>
      <c r="H3" s="67"/>
    </row>
    <row r="4" spans="1:18" ht="14.25" customHeight="1" x14ac:dyDescent="0.3">
      <c r="A4" s="154" t="s">
        <v>162</v>
      </c>
      <c r="B4" s="198"/>
      <c r="C4" s="198"/>
      <c r="D4" s="198"/>
      <c r="E4" s="198"/>
      <c r="F4" s="198"/>
      <c r="G4" s="192"/>
      <c r="H4" s="192"/>
    </row>
    <row r="5" spans="1:18" ht="14.25" customHeight="1" thickBot="1" x14ac:dyDescent="0.35">
      <c r="A5" s="154" t="s">
        <v>164</v>
      </c>
      <c r="B5" s="198"/>
      <c r="C5" s="198"/>
      <c r="D5" s="198"/>
      <c r="E5" s="198"/>
      <c r="F5" s="198"/>
      <c r="G5" s="192"/>
      <c r="H5" s="192"/>
    </row>
    <row r="6" spans="1:18" ht="15" customHeight="1" thickBot="1" x14ac:dyDescent="0.35">
      <c r="A6" s="318" t="s">
        <v>61</v>
      </c>
      <c r="B6" s="300">
        <v>2024</v>
      </c>
      <c r="C6" s="301"/>
      <c r="D6" s="301"/>
      <c r="E6" s="301"/>
      <c r="F6" s="302"/>
      <c r="G6" s="300">
        <v>2025</v>
      </c>
      <c r="H6" s="301"/>
      <c r="I6" s="301"/>
      <c r="J6" s="301"/>
      <c r="K6" s="301"/>
      <c r="L6" s="300">
        <v>2026</v>
      </c>
      <c r="M6" s="301"/>
      <c r="N6" s="301"/>
      <c r="O6" s="301"/>
      <c r="P6" s="302"/>
    </row>
    <row r="7" spans="1:18" ht="16.2" thickBot="1" x14ac:dyDescent="0.35">
      <c r="A7" s="319"/>
      <c r="B7" s="124" t="s">
        <v>63</v>
      </c>
      <c r="C7" s="72" t="s">
        <v>57</v>
      </c>
      <c r="D7" s="72" t="s">
        <v>58</v>
      </c>
      <c r="E7" s="72" t="s">
        <v>59</v>
      </c>
      <c r="F7" s="73" t="s">
        <v>60</v>
      </c>
      <c r="G7" s="195" t="s">
        <v>63</v>
      </c>
      <c r="H7" s="196" t="s">
        <v>57</v>
      </c>
      <c r="I7" s="196" t="s">
        <v>58</v>
      </c>
      <c r="J7" s="196" t="s">
        <v>59</v>
      </c>
      <c r="K7" s="252" t="s">
        <v>60</v>
      </c>
      <c r="L7" s="251" t="s">
        <v>63</v>
      </c>
      <c r="M7" s="252" t="s">
        <v>57</v>
      </c>
      <c r="N7" s="252" t="s">
        <v>58</v>
      </c>
      <c r="O7" s="252" t="s">
        <v>59</v>
      </c>
      <c r="P7" s="253" t="s">
        <v>60</v>
      </c>
    </row>
    <row r="8" spans="1:18" x14ac:dyDescent="0.3">
      <c r="A8" s="217" t="s">
        <v>78</v>
      </c>
      <c r="B8" s="102">
        <f>AVERAGE(C8:F8)</f>
        <v>92.399999999999991</v>
      </c>
      <c r="C8" s="86">
        <v>97.7</v>
      </c>
      <c r="D8" s="86">
        <v>87.7</v>
      </c>
      <c r="E8" s="86" t="s">
        <v>163</v>
      </c>
      <c r="F8" s="87">
        <v>91.8</v>
      </c>
      <c r="G8" s="102">
        <v>93.268020128347487</v>
      </c>
      <c r="H8" s="89">
        <v>94.351807078460567</v>
      </c>
      <c r="I8" s="89">
        <v>88.7</v>
      </c>
      <c r="J8" s="86" t="s">
        <v>163</v>
      </c>
      <c r="K8" s="89">
        <f t="shared" ref="K8" si="0">AVERAGE(K9:K53)</f>
        <v>96.759982947278672</v>
      </c>
      <c r="L8" s="102">
        <v>95.1</v>
      </c>
      <c r="M8" s="89">
        <v>97.1</v>
      </c>
      <c r="N8" s="89">
        <v>92.7</v>
      </c>
      <c r="O8" s="86" t="s">
        <v>163</v>
      </c>
      <c r="P8" s="90">
        <v>94.3</v>
      </c>
    </row>
    <row r="9" spans="1:18" ht="31.2" x14ac:dyDescent="0.3">
      <c r="A9" s="128" t="s">
        <v>12</v>
      </c>
      <c r="B9" s="138">
        <f t="shared" ref="B9:B53" si="1">AVERAGE(C9:F9)</f>
        <v>93.25</v>
      </c>
      <c r="C9" s="192" t="s">
        <v>66</v>
      </c>
      <c r="D9" s="192">
        <v>94.7</v>
      </c>
      <c r="E9" s="49" t="s">
        <v>163</v>
      </c>
      <c r="F9" s="193">
        <v>91.8</v>
      </c>
      <c r="G9" s="138" t="s">
        <v>89</v>
      </c>
      <c r="H9" s="192" t="s">
        <v>89</v>
      </c>
      <c r="I9" s="192" t="s">
        <v>89</v>
      </c>
      <c r="J9" s="49" t="s">
        <v>163</v>
      </c>
      <c r="K9" s="192" t="s">
        <v>89</v>
      </c>
      <c r="L9" s="138" t="s">
        <v>89</v>
      </c>
      <c r="M9" s="192" t="s">
        <v>89</v>
      </c>
      <c r="N9" s="192" t="s">
        <v>89</v>
      </c>
      <c r="O9" s="49" t="s">
        <v>163</v>
      </c>
      <c r="P9" s="193" t="s">
        <v>89</v>
      </c>
    </row>
    <row r="10" spans="1:18" ht="31.2" x14ac:dyDescent="0.3">
      <c r="A10" s="128" t="s">
        <v>148</v>
      </c>
      <c r="B10" s="138" t="s">
        <v>89</v>
      </c>
      <c r="C10" s="122" t="s">
        <v>64</v>
      </c>
      <c r="D10" s="192" t="s">
        <v>89</v>
      </c>
      <c r="E10" s="49" t="s">
        <v>163</v>
      </c>
      <c r="F10" s="193" t="s">
        <v>89</v>
      </c>
      <c r="G10" s="138">
        <f t="shared" ref="G10:G53" si="2">AVERAGE(H10:K10)</f>
        <v>93.302355828634603</v>
      </c>
      <c r="H10" s="122" t="s">
        <v>64</v>
      </c>
      <c r="I10" s="122">
        <v>93.084745762711862</v>
      </c>
      <c r="J10" s="49" t="s">
        <v>163</v>
      </c>
      <c r="K10" s="122">
        <v>93.519965894557345</v>
      </c>
      <c r="L10" s="138">
        <v>96.4</v>
      </c>
      <c r="M10" s="122" t="s">
        <v>64</v>
      </c>
      <c r="N10" s="122">
        <v>98</v>
      </c>
      <c r="O10" s="49" t="s">
        <v>163</v>
      </c>
      <c r="P10" s="100">
        <v>94.3</v>
      </c>
    </row>
    <row r="11" spans="1:18" x14ac:dyDescent="0.3">
      <c r="A11" s="128" t="s">
        <v>146</v>
      </c>
      <c r="B11" s="138" t="s">
        <v>89</v>
      </c>
      <c r="C11" s="192" t="s">
        <v>89</v>
      </c>
      <c r="D11" s="192" t="s">
        <v>89</v>
      </c>
      <c r="E11" s="122" t="s">
        <v>64</v>
      </c>
      <c r="F11" s="193" t="s">
        <v>89</v>
      </c>
      <c r="G11" s="138">
        <f t="shared" si="2"/>
        <v>95.772980718312922</v>
      </c>
      <c r="H11" s="122">
        <v>92.682926829268297</v>
      </c>
      <c r="I11" s="122">
        <v>94.636015325670499</v>
      </c>
      <c r="J11" s="122" t="s">
        <v>64</v>
      </c>
      <c r="K11" s="133">
        <v>100</v>
      </c>
      <c r="L11" s="138">
        <v>92.4</v>
      </c>
      <c r="M11" s="122">
        <v>88.3</v>
      </c>
      <c r="N11" s="122">
        <v>96.4</v>
      </c>
      <c r="O11" s="122" t="s">
        <v>64</v>
      </c>
      <c r="P11" s="134" t="s">
        <v>66</v>
      </c>
    </row>
    <row r="12" spans="1:18" x14ac:dyDescent="0.3">
      <c r="A12" s="128" t="s">
        <v>13</v>
      </c>
      <c r="B12" s="138">
        <f t="shared" si="1"/>
        <v>93.2</v>
      </c>
      <c r="C12" s="49">
        <v>94.5</v>
      </c>
      <c r="D12" s="192">
        <v>91.9</v>
      </c>
      <c r="E12" s="49" t="s">
        <v>163</v>
      </c>
      <c r="F12" s="100" t="s">
        <v>64</v>
      </c>
      <c r="G12" s="138">
        <f t="shared" si="2"/>
        <v>95.1</v>
      </c>
      <c r="H12" s="51">
        <v>96.6</v>
      </c>
      <c r="I12" s="122">
        <v>93.6</v>
      </c>
      <c r="J12" s="49" t="s">
        <v>163</v>
      </c>
      <c r="K12" s="122" t="s">
        <v>64</v>
      </c>
      <c r="L12" s="138">
        <v>96.3</v>
      </c>
      <c r="M12" s="51">
        <v>97.1</v>
      </c>
      <c r="N12" s="122">
        <v>95.7</v>
      </c>
      <c r="O12" s="49" t="s">
        <v>163</v>
      </c>
      <c r="P12" s="100" t="s">
        <v>64</v>
      </c>
      <c r="Q12" s="68"/>
      <c r="R12" s="68"/>
    </row>
    <row r="13" spans="1:18" x14ac:dyDescent="0.3">
      <c r="A13" s="128" t="s">
        <v>18</v>
      </c>
      <c r="B13" s="138">
        <f>AVERAGE(C13:F13)</f>
        <v>91.5</v>
      </c>
      <c r="C13" s="49">
        <v>99.2</v>
      </c>
      <c r="D13" s="49">
        <v>83.8</v>
      </c>
      <c r="E13" s="49" t="s">
        <v>163</v>
      </c>
      <c r="F13" s="100" t="s">
        <v>64</v>
      </c>
      <c r="G13" s="138">
        <f t="shared" si="2"/>
        <v>91.737311171942579</v>
      </c>
      <c r="H13" s="51">
        <v>98.04275402554137</v>
      </c>
      <c r="I13" s="51">
        <v>85.431868318343788</v>
      </c>
      <c r="J13" s="49" t="s">
        <v>163</v>
      </c>
      <c r="K13" s="122" t="s">
        <v>64</v>
      </c>
      <c r="L13" s="138">
        <v>95</v>
      </c>
      <c r="M13" s="51">
        <v>98.3</v>
      </c>
      <c r="N13" s="51">
        <v>88.5</v>
      </c>
      <c r="O13" s="49" t="s">
        <v>163</v>
      </c>
      <c r="P13" s="100" t="s">
        <v>64</v>
      </c>
      <c r="Q13" s="68"/>
      <c r="R13" s="68"/>
    </row>
    <row r="14" spans="1:18" x14ac:dyDescent="0.3">
      <c r="A14" s="128" t="s">
        <v>179</v>
      </c>
      <c r="B14" s="138">
        <f t="shared" si="1"/>
        <v>96.3</v>
      </c>
      <c r="C14" s="122">
        <v>100</v>
      </c>
      <c r="D14" s="192">
        <v>92.6</v>
      </c>
      <c r="E14" s="49" t="s">
        <v>163</v>
      </c>
      <c r="F14" s="100" t="s">
        <v>64</v>
      </c>
      <c r="G14" s="138">
        <f t="shared" si="2"/>
        <v>96.456692913385837</v>
      </c>
      <c r="H14" s="122">
        <v>92.913385826771659</v>
      </c>
      <c r="I14" s="133">
        <v>100</v>
      </c>
      <c r="J14" s="49" t="s">
        <v>163</v>
      </c>
      <c r="K14" s="122" t="s">
        <v>64</v>
      </c>
      <c r="L14" s="138">
        <v>99.5</v>
      </c>
      <c r="M14" s="122">
        <v>99.1</v>
      </c>
      <c r="N14" s="133">
        <v>100</v>
      </c>
      <c r="O14" s="49" t="s">
        <v>163</v>
      </c>
      <c r="P14" s="100" t="s">
        <v>64</v>
      </c>
      <c r="Q14" s="68"/>
      <c r="R14" s="68"/>
    </row>
    <row r="15" spans="1:18" x14ac:dyDescent="0.3">
      <c r="A15" s="128" t="s">
        <v>15</v>
      </c>
      <c r="B15" s="138">
        <f t="shared" si="1"/>
        <v>90.337556561085975</v>
      </c>
      <c r="C15" s="122">
        <v>95.475113122171948</v>
      </c>
      <c r="D15" s="192">
        <v>85.2</v>
      </c>
      <c r="E15" s="49" t="s">
        <v>163</v>
      </c>
      <c r="F15" s="100" t="s">
        <v>64</v>
      </c>
      <c r="G15" s="138">
        <f t="shared" si="2"/>
        <v>90.625</v>
      </c>
      <c r="H15" s="122" t="s">
        <v>66</v>
      </c>
      <c r="I15" s="122">
        <v>90.625</v>
      </c>
      <c r="J15" s="49" t="s">
        <v>163</v>
      </c>
      <c r="K15" s="122" t="s">
        <v>64</v>
      </c>
      <c r="L15" s="138">
        <v>95.4</v>
      </c>
      <c r="M15" s="122">
        <v>97</v>
      </c>
      <c r="N15" s="122">
        <v>93.1</v>
      </c>
      <c r="O15" s="49" t="s">
        <v>163</v>
      </c>
      <c r="P15" s="100" t="s">
        <v>64</v>
      </c>
      <c r="Q15" s="68"/>
      <c r="R15" s="68"/>
    </row>
    <row r="16" spans="1:18" x14ac:dyDescent="0.3">
      <c r="A16" s="128" t="s">
        <v>16</v>
      </c>
      <c r="B16" s="138">
        <f t="shared" si="1"/>
        <v>90.668326693227087</v>
      </c>
      <c r="C16" s="122">
        <v>90.836653386454174</v>
      </c>
      <c r="D16" s="49">
        <v>90.5</v>
      </c>
      <c r="E16" s="49" t="s">
        <v>163</v>
      </c>
      <c r="F16" s="100" t="s">
        <v>64</v>
      </c>
      <c r="G16" s="159">
        <f t="shared" si="2"/>
        <v>92.993237091949538</v>
      </c>
      <c r="H16" s="122">
        <v>93.562231759656655</v>
      </c>
      <c r="I16" s="51">
        <v>92.424242424242422</v>
      </c>
      <c r="J16" s="49" t="s">
        <v>163</v>
      </c>
      <c r="K16" s="122" t="s">
        <v>64</v>
      </c>
      <c r="L16" s="138">
        <v>97</v>
      </c>
      <c r="M16" s="51">
        <v>94.8</v>
      </c>
      <c r="N16" s="51">
        <v>98</v>
      </c>
      <c r="O16" s="49" t="s">
        <v>163</v>
      </c>
      <c r="P16" s="100" t="s">
        <v>64</v>
      </c>
      <c r="Q16" s="68"/>
      <c r="R16" s="68"/>
    </row>
    <row r="17" spans="1:18" x14ac:dyDescent="0.3">
      <c r="A17" s="128" t="s">
        <v>17</v>
      </c>
      <c r="B17" s="138">
        <f t="shared" si="1"/>
        <v>91.761151079136681</v>
      </c>
      <c r="C17" s="122">
        <v>97.122302158273371</v>
      </c>
      <c r="D17" s="49">
        <v>86.4</v>
      </c>
      <c r="E17" s="49" t="s">
        <v>163</v>
      </c>
      <c r="F17" s="100" t="s">
        <v>64</v>
      </c>
      <c r="G17" s="138">
        <f t="shared" si="2"/>
        <v>92.580906874755101</v>
      </c>
      <c r="H17" s="122">
        <v>96.40591966173362</v>
      </c>
      <c r="I17" s="51">
        <v>88.755894087776568</v>
      </c>
      <c r="J17" s="49" t="s">
        <v>163</v>
      </c>
      <c r="K17" s="122" t="s">
        <v>64</v>
      </c>
      <c r="L17" s="138">
        <v>96</v>
      </c>
      <c r="M17" s="51">
        <v>96</v>
      </c>
      <c r="N17" s="51">
        <v>95.9</v>
      </c>
      <c r="O17" s="49" t="s">
        <v>163</v>
      </c>
      <c r="P17" s="100" t="s">
        <v>64</v>
      </c>
      <c r="Q17" s="68"/>
      <c r="R17" s="68"/>
    </row>
    <row r="18" spans="1:18" x14ac:dyDescent="0.3">
      <c r="A18" s="128" t="s">
        <v>19</v>
      </c>
      <c r="B18" s="138">
        <f t="shared" si="1"/>
        <v>93.583140379344499</v>
      </c>
      <c r="C18" s="122">
        <v>97.686375321336754</v>
      </c>
      <c r="D18" s="122">
        <v>89.479905437352244</v>
      </c>
      <c r="E18" s="49" t="s">
        <v>163</v>
      </c>
      <c r="F18" s="100" t="s">
        <v>64</v>
      </c>
      <c r="G18" s="138">
        <f t="shared" si="2"/>
        <v>92.272905448618758</v>
      </c>
      <c r="H18" s="122">
        <v>97.570093457943926</v>
      </c>
      <c r="I18" s="133">
        <v>86.975717439293604</v>
      </c>
      <c r="J18" s="49" t="s">
        <v>163</v>
      </c>
      <c r="K18" s="122" t="s">
        <v>64</v>
      </c>
      <c r="L18" s="138">
        <v>92.8</v>
      </c>
      <c r="M18" s="51">
        <v>95.1</v>
      </c>
      <c r="N18" s="51">
        <v>89.9</v>
      </c>
      <c r="O18" s="49" t="s">
        <v>163</v>
      </c>
      <c r="P18" s="100" t="s">
        <v>64</v>
      </c>
      <c r="Q18" s="68"/>
      <c r="R18" s="68"/>
    </row>
    <row r="19" spans="1:18" x14ac:dyDescent="0.3">
      <c r="A19" s="128" t="s">
        <v>20</v>
      </c>
      <c r="B19" s="138">
        <f t="shared" si="1"/>
        <v>91.953540381604341</v>
      </c>
      <c r="C19" s="122">
        <v>98.540011088523386</v>
      </c>
      <c r="D19" s="122">
        <v>85.367069674685283</v>
      </c>
      <c r="E19" s="49" t="s">
        <v>163</v>
      </c>
      <c r="F19" s="100" t="s">
        <v>64</v>
      </c>
      <c r="G19" s="159">
        <f t="shared" si="2"/>
        <v>92.049749852785311</v>
      </c>
      <c r="H19" s="122">
        <v>96.74623937213866</v>
      </c>
      <c r="I19" s="122">
        <v>87.353260333431976</v>
      </c>
      <c r="J19" s="49" t="s">
        <v>163</v>
      </c>
      <c r="K19" s="122" t="s">
        <v>64</v>
      </c>
      <c r="L19" s="138">
        <v>95.3</v>
      </c>
      <c r="M19" s="51">
        <v>97.7</v>
      </c>
      <c r="N19" s="51">
        <v>90.5</v>
      </c>
      <c r="O19" s="49" t="s">
        <v>163</v>
      </c>
      <c r="P19" s="100" t="s">
        <v>64</v>
      </c>
      <c r="Q19" s="68"/>
      <c r="R19" s="68"/>
    </row>
    <row r="20" spans="1:18" x14ac:dyDescent="0.3">
      <c r="A20" s="128" t="s">
        <v>21</v>
      </c>
      <c r="B20" s="138">
        <f t="shared" si="1"/>
        <v>94.188039081234479</v>
      </c>
      <c r="C20" s="122">
        <v>98.475967174677606</v>
      </c>
      <c r="D20" s="122">
        <v>89.900110987791351</v>
      </c>
      <c r="E20" s="49" t="s">
        <v>163</v>
      </c>
      <c r="F20" s="100" t="s">
        <v>64</v>
      </c>
      <c r="G20" s="138">
        <f t="shared" si="2"/>
        <v>94.637444658871601</v>
      </c>
      <c r="H20" s="122">
        <v>98.152173913043484</v>
      </c>
      <c r="I20" s="122">
        <v>91.122715404699733</v>
      </c>
      <c r="J20" s="49" t="s">
        <v>163</v>
      </c>
      <c r="K20" s="122" t="s">
        <v>64</v>
      </c>
      <c r="L20" s="138">
        <v>94.9</v>
      </c>
      <c r="M20" s="51">
        <v>98</v>
      </c>
      <c r="N20" s="51">
        <v>90.1</v>
      </c>
      <c r="O20" s="49" t="s">
        <v>163</v>
      </c>
      <c r="P20" s="100" t="s">
        <v>64</v>
      </c>
      <c r="Q20" s="68"/>
      <c r="R20" s="68"/>
    </row>
    <row r="21" spans="1:18" x14ac:dyDescent="0.3">
      <c r="A21" s="128" t="s">
        <v>22</v>
      </c>
      <c r="B21" s="138">
        <f t="shared" si="1"/>
        <v>89.307909954831672</v>
      </c>
      <c r="C21" s="122">
        <v>97.557324087936337</v>
      </c>
      <c r="D21" s="122">
        <v>81.058495821727021</v>
      </c>
      <c r="E21" s="49" t="s">
        <v>163</v>
      </c>
      <c r="F21" s="100" t="s">
        <v>64</v>
      </c>
      <c r="G21" s="138">
        <f t="shared" si="2"/>
        <v>86.615782634345678</v>
      </c>
      <c r="H21" s="122">
        <v>96.248459188595319</v>
      </c>
      <c r="I21" s="133">
        <v>76.983106080096036</v>
      </c>
      <c r="J21" s="49" t="s">
        <v>163</v>
      </c>
      <c r="K21" s="122" t="s">
        <v>64</v>
      </c>
      <c r="L21" s="138">
        <v>91.9</v>
      </c>
      <c r="M21" s="51">
        <v>97</v>
      </c>
      <c r="N21" s="51">
        <v>82.6</v>
      </c>
      <c r="O21" s="49" t="s">
        <v>163</v>
      </c>
      <c r="P21" s="100" t="s">
        <v>64</v>
      </c>
      <c r="Q21" s="68"/>
      <c r="R21" s="68"/>
    </row>
    <row r="22" spans="1:18" x14ac:dyDescent="0.3">
      <c r="A22" s="128" t="s">
        <v>23</v>
      </c>
      <c r="B22" s="138">
        <f t="shared" si="1"/>
        <v>94.897172658095002</v>
      </c>
      <c r="C22" s="122">
        <v>97.804054054054063</v>
      </c>
      <c r="D22" s="122">
        <v>91.990291262135926</v>
      </c>
      <c r="E22" s="49" t="s">
        <v>163</v>
      </c>
      <c r="F22" s="100" t="s">
        <v>64</v>
      </c>
      <c r="G22" s="138">
        <f t="shared" si="2"/>
        <v>95.190820561650611</v>
      </c>
      <c r="H22" s="122">
        <v>98.239110287303049</v>
      </c>
      <c r="I22" s="122">
        <v>92.142530835998173</v>
      </c>
      <c r="J22" s="49" t="s">
        <v>163</v>
      </c>
      <c r="K22" s="122" t="s">
        <v>64</v>
      </c>
      <c r="L22" s="138">
        <v>96.2</v>
      </c>
      <c r="M22" s="51">
        <v>98.2</v>
      </c>
      <c r="N22" s="51">
        <v>94.2</v>
      </c>
      <c r="O22" s="49" t="s">
        <v>163</v>
      </c>
      <c r="P22" s="100" t="s">
        <v>64</v>
      </c>
      <c r="Q22" s="68"/>
      <c r="R22" s="68"/>
    </row>
    <row r="23" spans="1:18" x14ac:dyDescent="0.3">
      <c r="A23" s="128" t="s">
        <v>24</v>
      </c>
      <c r="B23" s="138">
        <f t="shared" si="1"/>
        <v>93.25111934537594</v>
      </c>
      <c r="C23" s="122">
        <v>99.737532808398953</v>
      </c>
      <c r="D23" s="122">
        <v>86.764705882352942</v>
      </c>
      <c r="E23" s="49" t="s">
        <v>163</v>
      </c>
      <c r="F23" s="100" t="s">
        <v>64</v>
      </c>
      <c r="G23" s="138">
        <f t="shared" si="2"/>
        <v>89.375690607734811</v>
      </c>
      <c r="H23" s="122">
        <v>94.751381215469607</v>
      </c>
      <c r="I23" s="122">
        <v>84</v>
      </c>
      <c r="J23" s="49" t="s">
        <v>163</v>
      </c>
      <c r="K23" s="122" t="s">
        <v>64</v>
      </c>
      <c r="L23" s="138">
        <v>93.8</v>
      </c>
      <c r="M23" s="51">
        <v>94.2</v>
      </c>
      <c r="N23" s="51">
        <v>93.4</v>
      </c>
      <c r="O23" s="49" t="s">
        <v>163</v>
      </c>
      <c r="P23" s="100" t="s">
        <v>64</v>
      </c>
      <c r="Q23" s="68"/>
      <c r="R23" s="68"/>
    </row>
    <row r="24" spans="1:18" x14ac:dyDescent="0.3">
      <c r="A24" s="128" t="s">
        <v>25</v>
      </c>
      <c r="B24" s="138">
        <f t="shared" si="1"/>
        <v>95.440446892456734</v>
      </c>
      <c r="C24" s="122">
        <v>98.292902066486974</v>
      </c>
      <c r="D24" s="122">
        <v>92.587991718426494</v>
      </c>
      <c r="E24" s="49" t="s">
        <v>163</v>
      </c>
      <c r="F24" s="100" t="s">
        <v>64</v>
      </c>
      <c r="G24" s="138">
        <f t="shared" si="2"/>
        <v>95.298646160892815</v>
      </c>
      <c r="H24" s="122">
        <v>97.948717948717942</v>
      </c>
      <c r="I24" s="122">
        <v>92.648574373067675</v>
      </c>
      <c r="J24" s="49" t="s">
        <v>163</v>
      </c>
      <c r="K24" s="122" t="s">
        <v>64</v>
      </c>
      <c r="L24" s="138">
        <v>95.5</v>
      </c>
      <c r="M24" s="51">
        <v>97.6</v>
      </c>
      <c r="N24" s="51">
        <v>92.8</v>
      </c>
      <c r="O24" s="49" t="s">
        <v>163</v>
      </c>
      <c r="P24" s="100" t="s">
        <v>64</v>
      </c>
      <c r="Q24" s="68"/>
      <c r="R24" s="68"/>
    </row>
    <row r="25" spans="1:18" x14ac:dyDescent="0.3">
      <c r="A25" s="128" t="s">
        <v>26</v>
      </c>
      <c r="B25" s="138">
        <f t="shared" si="1"/>
        <v>93.270123920707647</v>
      </c>
      <c r="C25" s="122">
        <v>98.267326732673268</v>
      </c>
      <c r="D25" s="122">
        <v>88.272921108742011</v>
      </c>
      <c r="E25" s="49" t="s">
        <v>163</v>
      </c>
      <c r="F25" s="100" t="s">
        <v>64</v>
      </c>
      <c r="G25" s="138">
        <f t="shared" si="2"/>
        <v>92.308847782719937</v>
      </c>
      <c r="H25" s="122">
        <v>97.605519480519476</v>
      </c>
      <c r="I25" s="133">
        <v>87.012176084920384</v>
      </c>
      <c r="J25" s="49" t="s">
        <v>163</v>
      </c>
      <c r="K25" s="122" t="s">
        <v>64</v>
      </c>
      <c r="L25" s="138">
        <v>95</v>
      </c>
      <c r="M25" s="51">
        <v>98.4</v>
      </c>
      <c r="N25" s="51">
        <v>89</v>
      </c>
      <c r="O25" s="49" t="s">
        <v>163</v>
      </c>
      <c r="P25" s="100" t="s">
        <v>64</v>
      </c>
      <c r="Q25" s="68"/>
      <c r="R25" s="68"/>
    </row>
    <row r="26" spans="1:18" x14ac:dyDescent="0.3">
      <c r="A26" s="128" t="s">
        <v>27</v>
      </c>
      <c r="B26" s="138">
        <f t="shared" si="1"/>
        <v>93.859937614925641</v>
      </c>
      <c r="C26" s="122">
        <v>98.83970777825526</v>
      </c>
      <c r="D26" s="122">
        <v>88.880167451596023</v>
      </c>
      <c r="E26" s="49" t="s">
        <v>163</v>
      </c>
      <c r="F26" s="100" t="s">
        <v>64</v>
      </c>
      <c r="G26" s="138">
        <f t="shared" si="2"/>
        <v>93.310420394964041</v>
      </c>
      <c r="H26" s="122">
        <v>98.177777777777777</v>
      </c>
      <c r="I26" s="122">
        <v>88.443063012150319</v>
      </c>
      <c r="J26" s="49" t="s">
        <v>163</v>
      </c>
      <c r="K26" s="122" t="s">
        <v>64</v>
      </c>
      <c r="L26" s="138">
        <v>95.3</v>
      </c>
      <c r="M26" s="51">
        <v>98.1</v>
      </c>
      <c r="N26" s="51">
        <v>90.6</v>
      </c>
      <c r="O26" s="49" t="s">
        <v>163</v>
      </c>
      <c r="P26" s="100" t="s">
        <v>64</v>
      </c>
      <c r="Q26" s="68"/>
      <c r="R26" s="68"/>
    </row>
    <row r="27" spans="1:18" x14ac:dyDescent="0.3">
      <c r="A27" s="128" t="s">
        <v>28</v>
      </c>
      <c r="B27" s="138">
        <f t="shared" si="1"/>
        <v>91.686234955770303</v>
      </c>
      <c r="C27" s="122">
        <v>98.042553191489361</v>
      </c>
      <c r="D27" s="122">
        <v>85.329916720051244</v>
      </c>
      <c r="E27" s="49" t="s">
        <v>163</v>
      </c>
      <c r="F27" s="100" t="s">
        <v>64</v>
      </c>
      <c r="G27" s="138">
        <f t="shared" si="2"/>
        <v>91.275578456658366</v>
      </c>
      <c r="H27" s="122">
        <v>94.184027777777786</v>
      </c>
      <c r="I27" s="122">
        <v>88.36712913553896</v>
      </c>
      <c r="J27" s="49" t="s">
        <v>163</v>
      </c>
      <c r="K27" s="122" t="s">
        <v>64</v>
      </c>
      <c r="L27" s="138">
        <v>94.9</v>
      </c>
      <c r="M27" s="51">
        <v>97.4</v>
      </c>
      <c r="N27" s="51">
        <v>92.4</v>
      </c>
      <c r="O27" s="49" t="s">
        <v>163</v>
      </c>
      <c r="P27" s="100" t="s">
        <v>64</v>
      </c>
      <c r="Q27" s="68"/>
      <c r="R27" s="68"/>
    </row>
    <row r="28" spans="1:18" x14ac:dyDescent="0.3">
      <c r="A28" s="128" t="s">
        <v>168</v>
      </c>
      <c r="B28" s="138">
        <f t="shared" si="1"/>
        <v>95.710789151632383</v>
      </c>
      <c r="C28" s="122">
        <v>98.270893371757921</v>
      </c>
      <c r="D28" s="122">
        <v>93.150684931506845</v>
      </c>
      <c r="E28" s="49" t="s">
        <v>163</v>
      </c>
      <c r="F28" s="100" t="s">
        <v>64</v>
      </c>
      <c r="G28" s="138">
        <f t="shared" si="2"/>
        <v>92.585270251684776</v>
      </c>
      <c r="H28" s="122">
        <v>97.727272727272734</v>
      </c>
      <c r="I28" s="122">
        <v>87.443267776096818</v>
      </c>
      <c r="J28" s="49" t="s">
        <v>163</v>
      </c>
      <c r="K28" s="122" t="s">
        <v>64</v>
      </c>
      <c r="L28" s="138">
        <v>97</v>
      </c>
      <c r="M28" s="51">
        <v>97.9</v>
      </c>
      <c r="N28" s="51">
        <v>95.9</v>
      </c>
      <c r="O28" s="49" t="s">
        <v>163</v>
      </c>
      <c r="P28" s="100" t="s">
        <v>64</v>
      </c>
      <c r="Q28" s="68"/>
      <c r="R28" s="68"/>
    </row>
    <row r="29" spans="1:18" x14ac:dyDescent="0.3">
      <c r="A29" s="128" t="s">
        <v>169</v>
      </c>
      <c r="B29" s="138">
        <f t="shared" si="1"/>
        <v>92.527483551023977</v>
      </c>
      <c r="C29" s="122">
        <v>97.570850202429142</v>
      </c>
      <c r="D29" s="122">
        <v>87.484116899618797</v>
      </c>
      <c r="E29" s="49" t="s">
        <v>163</v>
      </c>
      <c r="F29" s="100" t="s">
        <v>64</v>
      </c>
      <c r="G29" s="159">
        <f t="shared" si="2"/>
        <v>92.972192127121701</v>
      </c>
      <c r="H29" s="122">
        <v>96.713615023474176</v>
      </c>
      <c r="I29" s="122">
        <v>89.230769230769241</v>
      </c>
      <c r="J29" s="49" t="s">
        <v>163</v>
      </c>
      <c r="K29" s="122" t="s">
        <v>64</v>
      </c>
      <c r="L29" s="138">
        <v>95.8</v>
      </c>
      <c r="M29" s="51">
        <v>97.6</v>
      </c>
      <c r="N29" s="51">
        <v>94.6</v>
      </c>
      <c r="O29" s="49" t="s">
        <v>163</v>
      </c>
      <c r="P29" s="100" t="s">
        <v>64</v>
      </c>
      <c r="Q29" s="68"/>
      <c r="R29" s="68"/>
    </row>
    <row r="30" spans="1:18" x14ac:dyDescent="0.3">
      <c r="A30" s="128" t="s">
        <v>31</v>
      </c>
      <c r="B30" s="138">
        <f t="shared" si="1"/>
        <v>92.926356589147275</v>
      </c>
      <c r="C30" s="122">
        <v>94.186046511627907</v>
      </c>
      <c r="D30" s="122">
        <v>91.666666666666657</v>
      </c>
      <c r="E30" s="49" t="s">
        <v>163</v>
      </c>
      <c r="F30" s="100" t="s">
        <v>64</v>
      </c>
      <c r="G30" s="138">
        <f t="shared" si="2"/>
        <v>96.148070953933725</v>
      </c>
      <c r="H30" s="122">
        <v>98.477157360406082</v>
      </c>
      <c r="I30" s="122">
        <v>93.818984547461369</v>
      </c>
      <c r="J30" s="49" t="s">
        <v>163</v>
      </c>
      <c r="K30" s="122" t="s">
        <v>64</v>
      </c>
      <c r="L30" s="138">
        <v>94.5</v>
      </c>
      <c r="M30" s="51">
        <v>93.7</v>
      </c>
      <c r="N30" s="51">
        <v>96.1</v>
      </c>
      <c r="O30" s="49" t="s">
        <v>163</v>
      </c>
      <c r="P30" s="100" t="s">
        <v>64</v>
      </c>
      <c r="Q30" s="68"/>
      <c r="R30" s="68"/>
    </row>
    <row r="31" spans="1:18" x14ac:dyDescent="0.3">
      <c r="A31" s="128" t="s">
        <v>170</v>
      </c>
      <c r="B31" s="138">
        <f t="shared" si="1"/>
        <v>88.400925925925918</v>
      </c>
      <c r="C31" s="122">
        <v>95.601851851851848</v>
      </c>
      <c r="D31" s="122">
        <v>81.2</v>
      </c>
      <c r="E31" s="49" t="s">
        <v>163</v>
      </c>
      <c r="F31" s="100" t="s">
        <v>64</v>
      </c>
      <c r="G31" s="138">
        <f t="shared" si="2"/>
        <v>95.038659793814432</v>
      </c>
      <c r="H31" s="122">
        <v>90.077319587628864</v>
      </c>
      <c r="I31" s="133">
        <v>100</v>
      </c>
      <c r="J31" s="49" t="s">
        <v>163</v>
      </c>
      <c r="K31" s="122" t="s">
        <v>64</v>
      </c>
      <c r="L31" s="138">
        <v>96.8</v>
      </c>
      <c r="M31" s="51">
        <v>97</v>
      </c>
      <c r="N31" s="51">
        <v>96.3</v>
      </c>
      <c r="O31" s="49" t="s">
        <v>163</v>
      </c>
      <c r="P31" s="100" t="s">
        <v>64</v>
      </c>
      <c r="Q31" s="68"/>
      <c r="R31" s="68"/>
    </row>
    <row r="32" spans="1:18" x14ac:dyDescent="0.3">
      <c r="A32" s="128" t="s">
        <v>33</v>
      </c>
      <c r="B32" s="138">
        <f t="shared" si="1"/>
        <v>93.958125696195111</v>
      </c>
      <c r="C32" s="122">
        <v>95.010845986984819</v>
      </c>
      <c r="D32" s="122">
        <v>92.905405405405403</v>
      </c>
      <c r="E32" s="49" t="s">
        <v>163</v>
      </c>
      <c r="F32" s="100" t="s">
        <v>64</v>
      </c>
      <c r="G32" s="138">
        <f t="shared" si="2"/>
        <v>94.208960420326321</v>
      </c>
      <c r="H32" s="122">
        <v>97.288135593220332</v>
      </c>
      <c r="I32" s="122">
        <v>91.129785247432309</v>
      </c>
      <c r="J32" s="49" t="s">
        <v>163</v>
      </c>
      <c r="K32" s="122" t="s">
        <v>64</v>
      </c>
      <c r="L32" s="138">
        <v>94</v>
      </c>
      <c r="M32" s="51">
        <v>93.6</v>
      </c>
      <c r="N32" s="51">
        <v>94.5</v>
      </c>
      <c r="O32" s="49" t="s">
        <v>163</v>
      </c>
      <c r="P32" s="100" t="s">
        <v>64</v>
      </c>
      <c r="Q32" s="68"/>
      <c r="R32" s="68"/>
    </row>
    <row r="33" spans="1:18" x14ac:dyDescent="0.3">
      <c r="A33" s="128" t="s">
        <v>34</v>
      </c>
      <c r="B33" s="138">
        <f t="shared" si="1"/>
        <v>92.46934667236016</v>
      </c>
      <c r="C33" s="122">
        <v>93.814432989690715</v>
      </c>
      <c r="D33" s="122">
        <v>91.124260355029591</v>
      </c>
      <c r="E33" s="49" t="s">
        <v>163</v>
      </c>
      <c r="F33" s="100" t="s">
        <v>64</v>
      </c>
      <c r="G33" s="138">
        <f t="shared" si="2"/>
        <v>89.290150291889205</v>
      </c>
      <c r="H33" s="122">
        <v>94.845360824742258</v>
      </c>
      <c r="I33" s="122">
        <v>83.734939759036138</v>
      </c>
      <c r="J33" s="49" t="s">
        <v>163</v>
      </c>
      <c r="K33" s="122" t="s">
        <v>64</v>
      </c>
      <c r="L33" s="138">
        <v>96.6</v>
      </c>
      <c r="M33" s="51">
        <v>96.7</v>
      </c>
      <c r="N33" s="51">
        <v>96.4</v>
      </c>
      <c r="O33" s="49" t="s">
        <v>163</v>
      </c>
      <c r="P33" s="100" t="s">
        <v>64</v>
      </c>
      <c r="Q33" s="68"/>
      <c r="R33" s="68"/>
    </row>
    <row r="34" spans="1:18" x14ac:dyDescent="0.3">
      <c r="A34" s="128" t="s">
        <v>171</v>
      </c>
      <c r="B34" s="138">
        <f t="shared" si="1"/>
        <v>92.489849357037599</v>
      </c>
      <c r="C34" s="122">
        <v>97.982062780269061</v>
      </c>
      <c r="D34" s="122">
        <v>86.997635933806151</v>
      </c>
      <c r="E34" s="49" t="s">
        <v>163</v>
      </c>
      <c r="F34" s="100" t="s">
        <v>64</v>
      </c>
      <c r="G34" s="159">
        <f t="shared" si="2"/>
        <v>95.979965156794421</v>
      </c>
      <c r="H34" s="122">
        <v>97.317073170731703</v>
      </c>
      <c r="I34" s="122">
        <v>94.642857142857139</v>
      </c>
      <c r="J34" s="49" t="s">
        <v>163</v>
      </c>
      <c r="K34" s="122" t="s">
        <v>64</v>
      </c>
      <c r="L34" s="138">
        <v>95.2</v>
      </c>
      <c r="M34" s="51">
        <v>99</v>
      </c>
      <c r="N34" s="51">
        <v>91.7</v>
      </c>
      <c r="O34" s="49" t="s">
        <v>163</v>
      </c>
      <c r="P34" s="100" t="s">
        <v>64</v>
      </c>
      <c r="Q34" s="68"/>
      <c r="R34" s="68"/>
    </row>
    <row r="35" spans="1:18" x14ac:dyDescent="0.3">
      <c r="A35" s="128" t="s">
        <v>172</v>
      </c>
      <c r="B35" s="138">
        <f t="shared" si="1"/>
        <v>92.704754256651455</v>
      </c>
      <c r="C35" s="122">
        <v>98.151260504201673</v>
      </c>
      <c r="D35" s="122">
        <v>87.258248009101251</v>
      </c>
      <c r="E35" s="49" t="s">
        <v>163</v>
      </c>
      <c r="F35" s="100" t="s">
        <v>64</v>
      </c>
      <c r="G35" s="138">
        <f t="shared" si="2"/>
        <v>92.232454228421972</v>
      </c>
      <c r="H35" s="122">
        <v>97.972972972972968</v>
      </c>
      <c r="I35" s="122">
        <v>86.491935483870961</v>
      </c>
      <c r="J35" s="49" t="s">
        <v>163</v>
      </c>
      <c r="K35" s="122" t="s">
        <v>64</v>
      </c>
      <c r="L35" s="138">
        <v>93.7</v>
      </c>
      <c r="M35" s="51">
        <v>95.2</v>
      </c>
      <c r="N35" s="51">
        <v>91.6</v>
      </c>
      <c r="O35" s="49" t="s">
        <v>163</v>
      </c>
      <c r="P35" s="100" t="s">
        <v>64</v>
      </c>
      <c r="Q35" s="68"/>
      <c r="R35" s="68"/>
    </row>
    <row r="36" spans="1:18" x14ac:dyDescent="0.3">
      <c r="A36" s="128" t="s">
        <v>37</v>
      </c>
      <c r="B36" s="138">
        <f t="shared" si="1"/>
        <v>95.06353697957465</v>
      </c>
      <c r="C36" s="122">
        <v>98.209366391184574</v>
      </c>
      <c r="D36" s="122">
        <v>91.91770756796474</v>
      </c>
      <c r="E36" s="49" t="s">
        <v>163</v>
      </c>
      <c r="F36" s="100" t="s">
        <v>64</v>
      </c>
      <c r="G36" s="138">
        <f t="shared" si="2"/>
        <v>95.140387092134603</v>
      </c>
      <c r="H36" s="122">
        <v>97.201492537313428</v>
      </c>
      <c r="I36" s="122">
        <v>93.079281646955764</v>
      </c>
      <c r="J36" s="49" t="s">
        <v>163</v>
      </c>
      <c r="K36" s="122" t="s">
        <v>64</v>
      </c>
      <c r="L36" s="138">
        <v>96.7</v>
      </c>
      <c r="M36" s="51">
        <v>97.4</v>
      </c>
      <c r="N36" s="51">
        <v>95.9</v>
      </c>
      <c r="O36" s="49" t="s">
        <v>163</v>
      </c>
      <c r="P36" s="100" t="s">
        <v>64</v>
      </c>
      <c r="Q36" s="68"/>
      <c r="R36" s="68"/>
    </row>
    <row r="37" spans="1:18" x14ac:dyDescent="0.3">
      <c r="A37" s="128" t="s">
        <v>38</v>
      </c>
      <c r="B37" s="138">
        <f t="shared" si="1"/>
        <v>83.405358686257557</v>
      </c>
      <c r="C37" s="122">
        <v>89.887640449438194</v>
      </c>
      <c r="D37" s="122">
        <v>76.923076923076934</v>
      </c>
      <c r="E37" s="49" t="s">
        <v>163</v>
      </c>
      <c r="F37" s="100" t="s">
        <v>64</v>
      </c>
      <c r="G37" s="138">
        <f t="shared" si="2"/>
        <v>90.909090909090907</v>
      </c>
      <c r="H37" s="122">
        <v>100</v>
      </c>
      <c r="I37" s="122">
        <v>81.818181818181827</v>
      </c>
      <c r="J37" s="49" t="s">
        <v>163</v>
      </c>
      <c r="K37" s="122" t="s">
        <v>64</v>
      </c>
      <c r="L37" s="138">
        <v>89.2</v>
      </c>
      <c r="M37" s="51">
        <v>91.5</v>
      </c>
      <c r="N37" s="51">
        <v>86.9</v>
      </c>
      <c r="O37" s="49" t="s">
        <v>163</v>
      </c>
      <c r="P37" s="100" t="s">
        <v>64</v>
      </c>
      <c r="Q37" s="68"/>
      <c r="R37" s="68"/>
    </row>
    <row r="38" spans="1:18" x14ac:dyDescent="0.3">
      <c r="A38" s="128" t="s">
        <v>173</v>
      </c>
      <c r="B38" s="138">
        <f t="shared" si="1"/>
        <v>89.950182541092701</v>
      </c>
      <c r="C38" s="122">
        <v>98.111227701993712</v>
      </c>
      <c r="D38" s="122">
        <v>81.78913738019169</v>
      </c>
      <c r="E38" s="49" t="s">
        <v>163</v>
      </c>
      <c r="F38" s="100" t="s">
        <v>64</v>
      </c>
      <c r="G38" s="159">
        <f t="shared" si="2"/>
        <v>90.014626528209959</v>
      </c>
      <c r="H38" s="122">
        <v>96.846846846846844</v>
      </c>
      <c r="I38" s="122">
        <v>83.182406209573088</v>
      </c>
      <c r="J38" s="49" t="s">
        <v>163</v>
      </c>
      <c r="K38" s="122" t="s">
        <v>64</v>
      </c>
      <c r="L38" s="138">
        <v>94.5</v>
      </c>
      <c r="M38" s="51">
        <v>97.9</v>
      </c>
      <c r="N38" s="51">
        <v>89.6</v>
      </c>
      <c r="O38" s="49" t="s">
        <v>163</v>
      </c>
      <c r="P38" s="100" t="s">
        <v>64</v>
      </c>
      <c r="Q38" s="68"/>
      <c r="R38" s="68"/>
    </row>
    <row r="39" spans="1:18" x14ac:dyDescent="0.3">
      <c r="A39" s="128" t="s">
        <v>40</v>
      </c>
      <c r="B39" s="138">
        <f t="shared" si="1"/>
        <v>95.465199712987328</v>
      </c>
      <c r="C39" s="122">
        <v>97.567567567567565</v>
      </c>
      <c r="D39" s="122">
        <v>93.362831858407077</v>
      </c>
      <c r="E39" s="49" t="s">
        <v>163</v>
      </c>
      <c r="F39" s="100" t="s">
        <v>64</v>
      </c>
      <c r="G39" s="138">
        <f t="shared" si="2"/>
        <v>95.616458887908749</v>
      </c>
      <c r="H39" s="122">
        <v>97.811320754716974</v>
      </c>
      <c r="I39" s="122">
        <v>93.421597021100538</v>
      </c>
      <c r="J39" s="49" t="s">
        <v>163</v>
      </c>
      <c r="K39" s="122" t="s">
        <v>64</v>
      </c>
      <c r="L39" s="138">
        <v>98.8</v>
      </c>
      <c r="M39" s="51">
        <v>98.6</v>
      </c>
      <c r="N39" s="51">
        <v>98.9</v>
      </c>
      <c r="O39" s="49" t="s">
        <v>163</v>
      </c>
      <c r="P39" s="100" t="s">
        <v>64</v>
      </c>
      <c r="Q39" s="68"/>
      <c r="R39" s="68"/>
    </row>
    <row r="40" spans="1:18" x14ac:dyDescent="0.3">
      <c r="A40" s="128" t="s">
        <v>174</v>
      </c>
      <c r="B40" s="138">
        <f t="shared" si="1"/>
        <v>93.030176609650951</v>
      </c>
      <c r="C40" s="122">
        <v>98.235294117647058</v>
      </c>
      <c r="D40" s="122">
        <v>87.825059101654844</v>
      </c>
      <c r="E40" s="49" t="s">
        <v>163</v>
      </c>
      <c r="F40" s="100" t="s">
        <v>64</v>
      </c>
      <c r="G40" s="159">
        <f t="shared" si="2"/>
        <v>91.989748172332042</v>
      </c>
      <c r="H40" s="122">
        <v>95.91439688715954</v>
      </c>
      <c r="I40" s="122">
        <v>88.06509945750453</v>
      </c>
      <c r="J40" s="49" t="s">
        <v>163</v>
      </c>
      <c r="K40" s="122" t="s">
        <v>64</v>
      </c>
      <c r="L40" s="138">
        <v>96.3</v>
      </c>
      <c r="M40" s="51">
        <v>97.9</v>
      </c>
      <c r="N40" s="51">
        <v>95</v>
      </c>
      <c r="O40" s="49" t="s">
        <v>163</v>
      </c>
      <c r="P40" s="100" t="s">
        <v>64</v>
      </c>
      <c r="Q40" s="68"/>
      <c r="R40" s="68"/>
    </row>
    <row r="41" spans="1:18" x14ac:dyDescent="0.3">
      <c r="A41" s="128" t="s">
        <v>42</v>
      </c>
      <c r="B41" s="138">
        <f t="shared" si="1"/>
        <v>90.943846296175906</v>
      </c>
      <c r="C41" s="122">
        <v>94.75218658892129</v>
      </c>
      <c r="D41" s="122">
        <v>87.135506003430535</v>
      </c>
      <c r="E41" s="49" t="s">
        <v>163</v>
      </c>
      <c r="F41" s="100" t="s">
        <v>64</v>
      </c>
      <c r="G41" s="138">
        <f t="shared" si="2"/>
        <v>90.75</v>
      </c>
      <c r="H41" s="122">
        <v>94</v>
      </c>
      <c r="I41" s="122">
        <v>87.5</v>
      </c>
      <c r="J41" s="49" t="s">
        <v>163</v>
      </c>
      <c r="K41" s="122" t="s">
        <v>64</v>
      </c>
      <c r="L41" s="138">
        <v>91.7</v>
      </c>
      <c r="M41" s="51">
        <v>92.8</v>
      </c>
      <c r="N41" s="51">
        <v>89.9</v>
      </c>
      <c r="O41" s="49" t="s">
        <v>163</v>
      </c>
      <c r="P41" s="100" t="s">
        <v>64</v>
      </c>
      <c r="Q41" s="68"/>
      <c r="R41" s="68"/>
    </row>
    <row r="42" spans="1:18" x14ac:dyDescent="0.3">
      <c r="A42" s="128" t="s">
        <v>43</v>
      </c>
      <c r="B42" s="138">
        <f t="shared" si="1"/>
        <v>90.693782137220637</v>
      </c>
      <c r="C42" s="122">
        <v>95.247933884297524</v>
      </c>
      <c r="D42" s="122">
        <v>86.139630390143736</v>
      </c>
      <c r="E42" s="49" t="s">
        <v>163</v>
      </c>
      <c r="F42" s="100" t="s">
        <v>64</v>
      </c>
      <c r="G42" s="138">
        <f t="shared" si="2"/>
        <v>91.285816503297866</v>
      </c>
      <c r="H42" s="122">
        <v>94.718309859154928</v>
      </c>
      <c r="I42" s="122">
        <v>87.853323147440804</v>
      </c>
      <c r="J42" s="49" t="s">
        <v>163</v>
      </c>
      <c r="K42" s="122" t="s">
        <v>64</v>
      </c>
      <c r="L42" s="138">
        <v>94.1</v>
      </c>
      <c r="M42" s="51">
        <v>94.8</v>
      </c>
      <c r="N42" s="51">
        <v>93.3</v>
      </c>
      <c r="O42" s="49" t="s">
        <v>163</v>
      </c>
      <c r="P42" s="100" t="s">
        <v>64</v>
      </c>
      <c r="Q42" s="68"/>
      <c r="R42" s="68"/>
    </row>
    <row r="43" spans="1:18" x14ac:dyDescent="0.3">
      <c r="A43" s="128" t="s">
        <v>44</v>
      </c>
      <c r="B43" s="138">
        <f t="shared" si="1"/>
        <v>92.935409457900818</v>
      </c>
      <c r="C43" s="122">
        <v>99.019607843137265</v>
      </c>
      <c r="D43" s="122">
        <v>86.851211072664356</v>
      </c>
      <c r="E43" s="49" t="s">
        <v>163</v>
      </c>
      <c r="F43" s="100" t="s">
        <v>64</v>
      </c>
      <c r="G43" s="138">
        <f t="shared" si="2"/>
        <v>92.373481781376512</v>
      </c>
      <c r="H43" s="122">
        <v>97.115384615384613</v>
      </c>
      <c r="I43" s="122">
        <v>87.631578947368411</v>
      </c>
      <c r="J43" s="49" t="s">
        <v>163</v>
      </c>
      <c r="K43" s="122" t="s">
        <v>64</v>
      </c>
      <c r="L43" s="138">
        <v>94.4</v>
      </c>
      <c r="M43" s="51">
        <v>97.2</v>
      </c>
      <c r="N43" s="51">
        <v>91.3</v>
      </c>
      <c r="O43" s="49" t="s">
        <v>163</v>
      </c>
      <c r="P43" s="100" t="s">
        <v>64</v>
      </c>
      <c r="Q43" s="68"/>
      <c r="R43" s="68"/>
    </row>
    <row r="44" spans="1:18" x14ac:dyDescent="0.3">
      <c r="A44" s="128" t="s">
        <v>175</v>
      </c>
      <c r="B44" s="138">
        <f t="shared" si="1"/>
        <v>93.539549050206546</v>
      </c>
      <c r="C44" s="122">
        <v>97.647849462365585</v>
      </c>
      <c r="D44" s="122">
        <v>89.431248638047506</v>
      </c>
      <c r="E44" s="49" t="s">
        <v>163</v>
      </c>
      <c r="F44" s="100" t="s">
        <v>64</v>
      </c>
      <c r="G44" s="138">
        <f t="shared" si="2"/>
        <v>93.766766835384885</v>
      </c>
      <c r="H44" s="122">
        <v>97.490347490347489</v>
      </c>
      <c r="I44" s="133">
        <v>90.043186180422268</v>
      </c>
      <c r="J44" s="49" t="s">
        <v>163</v>
      </c>
      <c r="K44" s="122" t="s">
        <v>64</v>
      </c>
      <c r="L44" s="138">
        <v>95.8</v>
      </c>
      <c r="M44" s="51">
        <v>96.6</v>
      </c>
      <c r="N44" s="51">
        <v>95</v>
      </c>
      <c r="O44" s="49" t="s">
        <v>163</v>
      </c>
      <c r="P44" s="100" t="s">
        <v>64</v>
      </c>
      <c r="Q44" s="68"/>
      <c r="R44" s="68"/>
    </row>
    <row r="45" spans="1:18" x14ac:dyDescent="0.3">
      <c r="A45" s="128" t="s">
        <v>46</v>
      </c>
      <c r="B45" s="138">
        <f t="shared" si="1"/>
        <v>94.779595477681028</v>
      </c>
      <c r="C45" s="122">
        <v>99.348534201954394</v>
      </c>
      <c r="D45" s="122">
        <v>90.210656753407676</v>
      </c>
      <c r="E45" s="49" t="s">
        <v>163</v>
      </c>
      <c r="F45" s="100" t="s">
        <v>64</v>
      </c>
      <c r="G45" s="138">
        <f t="shared" si="2"/>
        <v>93.773351106772054</v>
      </c>
      <c r="H45" s="122">
        <v>95.918367346938766</v>
      </c>
      <c r="I45" s="122">
        <v>91.628334866605329</v>
      </c>
      <c r="J45" s="49" t="s">
        <v>163</v>
      </c>
      <c r="K45" s="122" t="s">
        <v>64</v>
      </c>
      <c r="L45" s="138">
        <v>95.9</v>
      </c>
      <c r="M45" s="51">
        <v>97.8</v>
      </c>
      <c r="N45" s="51">
        <v>94</v>
      </c>
      <c r="O45" s="49" t="s">
        <v>163</v>
      </c>
      <c r="P45" s="100" t="s">
        <v>64</v>
      </c>
      <c r="Q45" s="68"/>
      <c r="R45" s="68"/>
    </row>
    <row r="46" spans="1:18" x14ac:dyDescent="0.3">
      <c r="A46" s="128" t="s">
        <v>47</v>
      </c>
      <c r="B46" s="138">
        <f t="shared" si="1"/>
        <v>93.506065354653742</v>
      </c>
      <c r="C46" s="122">
        <v>98.028477546549837</v>
      </c>
      <c r="D46" s="122">
        <v>88.983653162757633</v>
      </c>
      <c r="E46" s="49" t="s">
        <v>163</v>
      </c>
      <c r="F46" s="100" t="s">
        <v>64</v>
      </c>
      <c r="G46" s="138">
        <f t="shared" si="2"/>
        <v>94.794121497774285</v>
      </c>
      <c r="H46" s="122">
        <v>96.491228070175438</v>
      </c>
      <c r="I46" s="122">
        <v>93.097014925373131</v>
      </c>
      <c r="J46" s="49" t="s">
        <v>163</v>
      </c>
      <c r="K46" s="122" t="s">
        <v>64</v>
      </c>
      <c r="L46" s="138">
        <v>94.9</v>
      </c>
      <c r="M46" s="51">
        <v>96.2</v>
      </c>
      <c r="N46" s="51">
        <v>93</v>
      </c>
      <c r="O46" s="49" t="s">
        <v>163</v>
      </c>
      <c r="P46" s="100" t="s">
        <v>64</v>
      </c>
      <c r="Q46" s="68"/>
      <c r="R46" s="68"/>
    </row>
    <row r="47" spans="1:18" x14ac:dyDescent="0.3">
      <c r="A47" s="128" t="s">
        <v>176</v>
      </c>
      <c r="B47" s="138">
        <f t="shared" si="1"/>
        <v>94.033864686038598</v>
      </c>
      <c r="C47" s="122">
        <v>98.268398268398272</v>
      </c>
      <c r="D47" s="122">
        <v>89.799331103678924</v>
      </c>
      <c r="E47" s="49" t="s">
        <v>163</v>
      </c>
      <c r="F47" s="100" t="s">
        <v>64</v>
      </c>
      <c r="G47" s="159">
        <f t="shared" si="2"/>
        <v>100</v>
      </c>
      <c r="H47" s="133">
        <v>100</v>
      </c>
      <c r="I47" s="122" t="s">
        <v>66</v>
      </c>
      <c r="J47" s="49" t="s">
        <v>163</v>
      </c>
      <c r="K47" s="122" t="s">
        <v>64</v>
      </c>
      <c r="L47" s="138">
        <v>96.7</v>
      </c>
      <c r="M47" s="51">
        <v>99.1</v>
      </c>
      <c r="N47" s="51">
        <v>94.3</v>
      </c>
      <c r="O47" s="49" t="s">
        <v>163</v>
      </c>
      <c r="P47" s="100" t="s">
        <v>64</v>
      </c>
      <c r="Q47" s="68"/>
      <c r="R47" s="68"/>
    </row>
    <row r="48" spans="1:18" x14ac:dyDescent="0.3">
      <c r="A48" s="128" t="s">
        <v>49</v>
      </c>
      <c r="B48" s="138">
        <f t="shared" si="1"/>
        <v>92.082783982379723</v>
      </c>
      <c r="C48" s="122">
        <v>97.166246851385381</v>
      </c>
      <c r="D48" s="122">
        <v>86.999321113374066</v>
      </c>
      <c r="E48" s="49" t="s">
        <v>163</v>
      </c>
      <c r="F48" s="100" t="s">
        <v>64</v>
      </c>
      <c r="G48" s="138">
        <f t="shared" si="2"/>
        <v>89.916129950401171</v>
      </c>
      <c r="H48" s="122">
        <v>97.287651677373304</v>
      </c>
      <c r="I48" s="122">
        <v>82.544608223429023</v>
      </c>
      <c r="J48" s="49" t="s">
        <v>163</v>
      </c>
      <c r="K48" s="122" t="s">
        <v>64</v>
      </c>
      <c r="L48" s="138">
        <v>95.1</v>
      </c>
      <c r="M48" s="51">
        <v>98</v>
      </c>
      <c r="N48" s="51">
        <v>91.2</v>
      </c>
      <c r="O48" s="49" t="s">
        <v>163</v>
      </c>
      <c r="P48" s="100" t="s">
        <v>64</v>
      </c>
      <c r="Q48" s="68"/>
      <c r="R48" s="68"/>
    </row>
    <row r="49" spans="1:18" x14ac:dyDescent="0.3">
      <c r="A49" s="128" t="s">
        <v>177</v>
      </c>
      <c r="B49" s="138">
        <f t="shared" si="1"/>
        <v>92.73861528593963</v>
      </c>
      <c r="C49" s="122">
        <v>96.138211382113823</v>
      </c>
      <c r="D49" s="122">
        <v>89.339019189765452</v>
      </c>
      <c r="E49" s="49" t="s">
        <v>163</v>
      </c>
      <c r="F49" s="100" t="s">
        <v>64</v>
      </c>
      <c r="G49" s="138">
        <f t="shared" si="2"/>
        <v>92.459357052877991</v>
      </c>
      <c r="H49" s="122">
        <v>96.408839779005532</v>
      </c>
      <c r="I49" s="122">
        <v>88.509874326750449</v>
      </c>
      <c r="J49" s="49" t="s">
        <v>163</v>
      </c>
      <c r="K49" s="122" t="s">
        <v>64</v>
      </c>
      <c r="L49" s="138">
        <v>94.7</v>
      </c>
      <c r="M49" s="51">
        <v>97</v>
      </c>
      <c r="N49" s="51">
        <v>92.5</v>
      </c>
      <c r="O49" s="49" t="s">
        <v>163</v>
      </c>
      <c r="P49" s="100" t="s">
        <v>64</v>
      </c>
      <c r="Q49" s="68"/>
      <c r="R49" s="68"/>
    </row>
    <row r="50" spans="1:18" x14ac:dyDescent="0.3">
      <c r="A50" s="128" t="s">
        <v>51</v>
      </c>
      <c r="B50" s="138">
        <f t="shared" si="1"/>
        <v>91.446321188539088</v>
      </c>
      <c r="C50" s="122">
        <v>97.665369649805442</v>
      </c>
      <c r="D50" s="122">
        <v>85.227272727272734</v>
      </c>
      <c r="E50" s="49" t="s">
        <v>163</v>
      </c>
      <c r="F50" s="100" t="s">
        <v>64</v>
      </c>
      <c r="G50" s="138">
        <f t="shared" si="2"/>
        <v>94.91696750902527</v>
      </c>
      <c r="H50" s="122">
        <v>97.833935018050539</v>
      </c>
      <c r="I50" s="133">
        <v>92</v>
      </c>
      <c r="J50" s="49" t="s">
        <v>163</v>
      </c>
      <c r="K50" s="122" t="s">
        <v>64</v>
      </c>
      <c r="L50" s="138">
        <v>95.8</v>
      </c>
      <c r="M50" s="51">
        <v>95.6</v>
      </c>
      <c r="N50" s="51">
        <v>96</v>
      </c>
      <c r="O50" s="49" t="s">
        <v>163</v>
      </c>
      <c r="P50" s="100" t="s">
        <v>64</v>
      </c>
      <c r="Q50" s="68"/>
      <c r="R50" s="68"/>
    </row>
    <row r="51" spans="1:18" x14ac:dyDescent="0.3">
      <c r="A51" s="128" t="s">
        <v>178</v>
      </c>
      <c r="B51" s="138">
        <f t="shared" si="1"/>
        <v>94.014515897140981</v>
      </c>
      <c r="C51" s="122">
        <v>97.541899441340789</v>
      </c>
      <c r="D51" s="122">
        <v>90.487132352941174</v>
      </c>
      <c r="E51" s="49" t="s">
        <v>163</v>
      </c>
      <c r="F51" s="100" t="s">
        <v>64</v>
      </c>
      <c r="G51" s="138">
        <f t="shared" si="2"/>
        <v>92.154643738656205</v>
      </c>
      <c r="H51" s="122">
        <v>96.823379923761124</v>
      </c>
      <c r="I51" s="122">
        <v>87.4859075535513</v>
      </c>
      <c r="J51" s="49" t="s">
        <v>163</v>
      </c>
      <c r="K51" s="122" t="s">
        <v>64</v>
      </c>
      <c r="L51" s="138">
        <v>96.6</v>
      </c>
      <c r="M51" s="51">
        <v>98.2</v>
      </c>
      <c r="N51" s="51">
        <v>95.4</v>
      </c>
      <c r="O51" s="49" t="s">
        <v>163</v>
      </c>
      <c r="P51" s="100" t="s">
        <v>64</v>
      </c>
      <c r="Q51" s="68"/>
      <c r="R51" s="68"/>
    </row>
    <row r="52" spans="1:18" x14ac:dyDescent="0.3">
      <c r="A52" s="128" t="s">
        <v>53</v>
      </c>
      <c r="B52" s="138">
        <f t="shared" si="1"/>
        <v>94.133514920518834</v>
      </c>
      <c r="C52" s="122">
        <v>98.404701931150299</v>
      </c>
      <c r="D52" s="122">
        <v>89.86232790988737</v>
      </c>
      <c r="E52" s="49" t="s">
        <v>163</v>
      </c>
      <c r="F52" s="100" t="s">
        <v>64</v>
      </c>
      <c r="G52" s="138">
        <f t="shared" si="2"/>
        <v>89.056417251632269</v>
      </c>
      <c r="H52" s="122">
        <v>97.772277227722768</v>
      </c>
      <c r="I52" s="122">
        <v>80.340557275541784</v>
      </c>
      <c r="J52" s="49" t="s">
        <v>163</v>
      </c>
      <c r="K52" s="122" t="s">
        <v>64</v>
      </c>
      <c r="L52" s="138">
        <v>93.8</v>
      </c>
      <c r="M52" s="51">
        <v>96.9</v>
      </c>
      <c r="N52" s="51">
        <v>88.5</v>
      </c>
      <c r="O52" s="49" t="s">
        <v>163</v>
      </c>
      <c r="P52" s="100" t="s">
        <v>64</v>
      </c>
      <c r="Q52" s="68"/>
      <c r="R52" s="68"/>
    </row>
    <row r="53" spans="1:18" ht="16.2" thickBot="1" x14ac:dyDescent="0.35">
      <c r="A53" s="164" t="s">
        <v>54</v>
      </c>
      <c r="B53" s="163">
        <f t="shared" si="1"/>
        <v>89.080034826816004</v>
      </c>
      <c r="C53" s="125">
        <v>97.541703248463563</v>
      </c>
      <c r="D53" s="125">
        <v>80.618366405168445</v>
      </c>
      <c r="E53" s="62" t="s">
        <v>163</v>
      </c>
      <c r="F53" s="126" t="s">
        <v>64</v>
      </c>
      <c r="G53" s="163">
        <f t="shared" si="2"/>
        <v>91.791187494857155</v>
      </c>
      <c r="H53" s="125">
        <v>97.292576419213972</v>
      </c>
      <c r="I53" s="125">
        <v>86.289798570500324</v>
      </c>
      <c r="J53" s="62" t="s">
        <v>163</v>
      </c>
      <c r="K53" s="125" t="s">
        <v>64</v>
      </c>
      <c r="L53" s="163">
        <v>94.7</v>
      </c>
      <c r="M53" s="172">
        <v>97.2</v>
      </c>
      <c r="N53" s="172">
        <v>92.8</v>
      </c>
      <c r="O53" s="62" t="s">
        <v>163</v>
      </c>
      <c r="P53" s="126" t="s">
        <v>64</v>
      </c>
      <c r="R53" s="68"/>
    </row>
    <row r="54" spans="1:18" s="158" customFormat="1" x14ac:dyDescent="0.3">
      <c r="A54" s="148"/>
      <c r="B54" s="49"/>
      <c r="C54" s="49"/>
      <c r="D54" s="49"/>
      <c r="E54" s="49"/>
      <c r="F54" s="49"/>
    </row>
  </sheetData>
  <mergeCells count="4">
    <mergeCell ref="B6:F6"/>
    <mergeCell ref="A6:A7"/>
    <mergeCell ref="G6:K6"/>
    <mergeCell ref="L6:P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C9B5-568A-4008-8C5D-DCF31F3A3FC6}">
  <dimension ref="A1:R53"/>
  <sheetViews>
    <sheetView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R18" sqref="R18"/>
    </sheetView>
  </sheetViews>
  <sheetFormatPr defaultRowHeight="15.6" x14ac:dyDescent="0.3"/>
  <cols>
    <col min="1" max="1" width="27.5546875" style="120" customWidth="1"/>
    <col min="2" max="2" width="11.109375" style="103" customWidth="1"/>
    <col min="3" max="3" width="7.44140625" style="103" customWidth="1"/>
    <col min="4" max="4" width="6.44140625" style="103" customWidth="1"/>
    <col min="5" max="5" width="8.88671875" style="103"/>
    <col min="6" max="6" width="7.44140625" style="103" customWidth="1"/>
    <col min="7" max="7" width="10.33203125" style="103" customWidth="1"/>
    <col min="8" max="11" width="8.88671875" style="103"/>
    <col min="12" max="12" width="11" style="103" customWidth="1"/>
    <col min="13" max="16384" width="8.88671875" style="103"/>
  </cols>
  <sheetData>
    <row r="1" spans="1:18" ht="36" customHeight="1" x14ac:dyDescent="0.3">
      <c r="A1" s="38" t="s">
        <v>110</v>
      </c>
      <c r="B1" s="136"/>
      <c r="C1" s="136"/>
      <c r="D1" s="136"/>
      <c r="E1" s="136"/>
      <c r="F1" s="136"/>
      <c r="G1" s="67"/>
      <c r="H1" s="67"/>
    </row>
    <row r="2" spans="1:18" ht="14.25" customHeight="1" x14ac:dyDescent="0.3">
      <c r="A2" s="154" t="s">
        <v>158</v>
      </c>
      <c r="B2" s="136"/>
      <c r="C2" s="136"/>
      <c r="D2" s="136"/>
      <c r="E2" s="136"/>
      <c r="F2" s="136"/>
      <c r="G2" s="67"/>
      <c r="H2" s="67"/>
    </row>
    <row r="3" spans="1:18" ht="14.25" customHeight="1" x14ac:dyDescent="0.3">
      <c r="A3" s="154" t="s">
        <v>159</v>
      </c>
      <c r="B3" s="136"/>
      <c r="C3" s="136"/>
      <c r="D3" s="136"/>
      <c r="E3" s="136"/>
      <c r="F3" s="136"/>
      <c r="G3" s="67"/>
      <c r="H3" s="67"/>
    </row>
    <row r="4" spans="1:18" ht="14.25" customHeight="1" x14ac:dyDescent="0.3">
      <c r="A4" s="154" t="s">
        <v>162</v>
      </c>
      <c r="B4" s="198"/>
      <c r="C4" s="198"/>
      <c r="D4" s="198"/>
      <c r="E4" s="198"/>
      <c r="F4" s="198"/>
      <c r="G4" s="192"/>
      <c r="H4" s="192"/>
    </row>
    <row r="5" spans="1:18" ht="14.25" customHeight="1" thickBot="1" x14ac:dyDescent="0.35">
      <c r="A5" s="154" t="s">
        <v>164</v>
      </c>
      <c r="B5" s="198"/>
      <c r="C5" s="198"/>
      <c r="D5" s="198"/>
      <c r="E5" s="198"/>
      <c r="F5" s="198"/>
      <c r="G5" s="192"/>
      <c r="H5" s="192"/>
    </row>
    <row r="6" spans="1:18" ht="16.2" thickBot="1" x14ac:dyDescent="0.35">
      <c r="A6" s="318" t="s">
        <v>61</v>
      </c>
      <c r="B6" s="300">
        <v>2024</v>
      </c>
      <c r="C6" s="301"/>
      <c r="D6" s="301"/>
      <c r="E6" s="301"/>
      <c r="F6" s="302"/>
      <c r="G6" s="300">
        <v>2025</v>
      </c>
      <c r="H6" s="301"/>
      <c r="I6" s="301"/>
      <c r="J6" s="301"/>
      <c r="K6" s="302"/>
      <c r="L6" s="300">
        <v>2026</v>
      </c>
      <c r="M6" s="301"/>
      <c r="N6" s="301"/>
      <c r="O6" s="301"/>
      <c r="P6" s="302"/>
    </row>
    <row r="7" spans="1:18" ht="16.2" thickBot="1" x14ac:dyDescent="0.35">
      <c r="A7" s="319"/>
      <c r="B7" s="195" t="s">
        <v>63</v>
      </c>
      <c r="C7" s="196" t="s">
        <v>57</v>
      </c>
      <c r="D7" s="196" t="s">
        <v>58</v>
      </c>
      <c r="E7" s="196" t="s">
        <v>59</v>
      </c>
      <c r="F7" s="197" t="s">
        <v>60</v>
      </c>
      <c r="G7" s="195" t="s">
        <v>63</v>
      </c>
      <c r="H7" s="196" t="s">
        <v>57</v>
      </c>
      <c r="I7" s="196" t="s">
        <v>58</v>
      </c>
      <c r="J7" s="196" t="s">
        <v>59</v>
      </c>
      <c r="K7" s="197" t="s">
        <v>60</v>
      </c>
      <c r="L7" s="257" t="s">
        <v>63</v>
      </c>
      <c r="M7" s="258" t="s">
        <v>57</v>
      </c>
      <c r="N7" s="258" t="s">
        <v>58</v>
      </c>
      <c r="O7" s="258" t="s">
        <v>59</v>
      </c>
      <c r="P7" s="259" t="s">
        <v>60</v>
      </c>
    </row>
    <row r="8" spans="1:18" x14ac:dyDescent="0.3">
      <c r="A8" s="217" t="s">
        <v>78</v>
      </c>
      <c r="B8" s="102">
        <f>AVERAGE(C8:F8)</f>
        <v>89.366666666666674</v>
      </c>
      <c r="C8" s="86">
        <v>93.7</v>
      </c>
      <c r="D8" s="86">
        <v>85.8</v>
      </c>
      <c r="E8" s="86" t="s">
        <v>163</v>
      </c>
      <c r="F8" s="87">
        <v>88.6</v>
      </c>
      <c r="G8" s="102">
        <v>91.7</v>
      </c>
      <c r="H8" s="89">
        <v>91.4</v>
      </c>
      <c r="I8" s="89">
        <v>87.4</v>
      </c>
      <c r="J8" s="86" t="s">
        <v>163</v>
      </c>
      <c r="K8" s="90">
        <f t="shared" ref="K8" si="0">AVERAGE(K9:K53)</f>
        <v>96.119171714325972</v>
      </c>
      <c r="L8" s="102">
        <v>93.7</v>
      </c>
      <c r="M8" s="89">
        <v>94.9</v>
      </c>
      <c r="N8" s="89">
        <v>92.2</v>
      </c>
      <c r="O8" s="89" t="s">
        <v>163</v>
      </c>
      <c r="P8" s="90">
        <v>93.5</v>
      </c>
    </row>
    <row r="9" spans="1:18" ht="31.2" x14ac:dyDescent="0.3">
      <c r="A9" s="128" t="s">
        <v>12</v>
      </c>
      <c r="B9" s="138">
        <f t="shared" ref="B9:B53" si="1">AVERAGE(C9:F9)</f>
        <v>91.9</v>
      </c>
      <c r="C9" s="192" t="s">
        <v>66</v>
      </c>
      <c r="D9" s="192">
        <v>95.2</v>
      </c>
      <c r="E9" s="49" t="s">
        <v>163</v>
      </c>
      <c r="F9" s="193">
        <v>88.6</v>
      </c>
      <c r="G9" s="138" t="s">
        <v>89</v>
      </c>
      <c r="H9" s="192" t="s">
        <v>89</v>
      </c>
      <c r="I9" s="192" t="s">
        <v>89</v>
      </c>
      <c r="J9" s="49" t="s">
        <v>163</v>
      </c>
      <c r="K9" s="193" t="s">
        <v>89</v>
      </c>
      <c r="L9" s="138" t="s">
        <v>89</v>
      </c>
      <c r="M9" s="192" t="s">
        <v>89</v>
      </c>
      <c r="N9" s="192" t="s">
        <v>89</v>
      </c>
      <c r="O9" s="49" t="s">
        <v>163</v>
      </c>
      <c r="P9" s="193" t="s">
        <v>89</v>
      </c>
    </row>
    <row r="10" spans="1:18" ht="31.2" x14ac:dyDescent="0.3">
      <c r="A10" s="128" t="s">
        <v>148</v>
      </c>
      <c r="B10" s="138" t="s">
        <v>89</v>
      </c>
      <c r="C10" s="122" t="s">
        <v>64</v>
      </c>
      <c r="D10" s="192" t="s">
        <v>89</v>
      </c>
      <c r="E10" s="49" t="s">
        <v>163</v>
      </c>
      <c r="F10" s="193" t="s">
        <v>89</v>
      </c>
      <c r="G10" s="138">
        <f t="shared" ref="G10:G53" si="2">AVERAGE(H10:K10)</f>
        <v>92.846072498505976</v>
      </c>
      <c r="H10" s="122" t="s">
        <v>64</v>
      </c>
      <c r="I10" s="122">
        <v>93.453801568360007</v>
      </c>
      <c r="J10" s="49" t="s">
        <v>163</v>
      </c>
      <c r="K10" s="100">
        <v>92.23834342865193</v>
      </c>
      <c r="L10" s="138">
        <v>96.4</v>
      </c>
      <c r="M10" s="122" t="s">
        <v>64</v>
      </c>
      <c r="N10" s="122">
        <v>98.5</v>
      </c>
      <c r="O10" s="49" t="s">
        <v>163</v>
      </c>
      <c r="P10" s="100">
        <v>93.5</v>
      </c>
    </row>
    <row r="11" spans="1:18" x14ac:dyDescent="0.3">
      <c r="A11" s="128" t="s">
        <v>146</v>
      </c>
      <c r="B11" s="138" t="s">
        <v>89</v>
      </c>
      <c r="C11" s="192" t="s">
        <v>89</v>
      </c>
      <c r="D11" s="192" t="s">
        <v>89</v>
      </c>
      <c r="E11" s="122" t="s">
        <v>64</v>
      </c>
      <c r="F11" s="193" t="s">
        <v>89</v>
      </c>
      <c r="G11" s="138">
        <f t="shared" si="2"/>
        <v>94.69141858028523</v>
      </c>
      <c r="H11" s="122">
        <v>91.235059760956176</v>
      </c>
      <c r="I11" s="122">
        <v>92.8391959798995</v>
      </c>
      <c r="J11" s="122" t="s">
        <v>64</v>
      </c>
      <c r="K11" s="134">
        <v>100</v>
      </c>
      <c r="L11" s="138">
        <v>92.9</v>
      </c>
      <c r="M11" s="122">
        <v>88.6</v>
      </c>
      <c r="N11" s="122">
        <v>97.2</v>
      </c>
      <c r="O11" s="122" t="s">
        <v>64</v>
      </c>
      <c r="P11" s="134" t="s">
        <v>66</v>
      </c>
    </row>
    <row r="12" spans="1:18" x14ac:dyDescent="0.3">
      <c r="A12" s="128" t="s">
        <v>13</v>
      </c>
      <c r="B12" s="138">
        <f t="shared" si="1"/>
        <v>93.6</v>
      </c>
      <c r="C12" s="49">
        <v>94.8</v>
      </c>
      <c r="D12" s="192">
        <v>92.4</v>
      </c>
      <c r="E12" s="49" t="s">
        <v>163</v>
      </c>
      <c r="F12" s="100" t="s">
        <v>64</v>
      </c>
      <c r="G12" s="138">
        <f t="shared" si="2"/>
        <v>94.280620155038761</v>
      </c>
      <c r="H12" s="141">
        <v>94.961240310077528</v>
      </c>
      <c r="I12" s="122">
        <v>93.6</v>
      </c>
      <c r="J12" s="49" t="s">
        <v>163</v>
      </c>
      <c r="K12" s="100" t="s">
        <v>64</v>
      </c>
      <c r="L12" s="138">
        <v>95.7</v>
      </c>
      <c r="M12" s="51">
        <v>95.6</v>
      </c>
      <c r="N12" s="51">
        <v>95.8</v>
      </c>
      <c r="O12" s="49" t="s">
        <v>163</v>
      </c>
      <c r="P12" s="100" t="s">
        <v>64</v>
      </c>
      <c r="Q12" s="68"/>
      <c r="R12" s="68"/>
    </row>
    <row r="13" spans="1:18" x14ac:dyDescent="0.3">
      <c r="A13" s="128" t="s">
        <v>18</v>
      </c>
      <c r="B13" s="138">
        <f>AVERAGE(C13:F13)</f>
        <v>88.1</v>
      </c>
      <c r="C13" s="49">
        <v>96.2</v>
      </c>
      <c r="D13" s="49">
        <v>80</v>
      </c>
      <c r="E13" s="49" t="s">
        <v>163</v>
      </c>
      <c r="F13" s="100" t="s">
        <v>64</v>
      </c>
      <c r="G13" s="138">
        <f t="shared" si="2"/>
        <v>89.811045779084424</v>
      </c>
      <c r="H13" s="51">
        <v>95.42209155816883</v>
      </c>
      <c r="I13" s="51">
        <v>84.2</v>
      </c>
      <c r="J13" s="49" t="s">
        <v>163</v>
      </c>
      <c r="K13" s="100" t="s">
        <v>64</v>
      </c>
      <c r="L13" s="138">
        <v>93.5</v>
      </c>
      <c r="M13" s="51">
        <v>96.8</v>
      </c>
      <c r="N13" s="51">
        <v>87</v>
      </c>
      <c r="O13" s="49" t="s">
        <v>163</v>
      </c>
      <c r="P13" s="100" t="s">
        <v>64</v>
      </c>
      <c r="Q13" s="68"/>
      <c r="R13" s="68"/>
    </row>
    <row r="14" spans="1:18" x14ac:dyDescent="0.3">
      <c r="A14" s="128" t="s">
        <v>179</v>
      </c>
      <c r="B14" s="138">
        <f t="shared" si="1"/>
        <v>95.998120300751879</v>
      </c>
      <c r="C14" s="122">
        <v>98.496240601503757</v>
      </c>
      <c r="D14" s="192">
        <v>93.5</v>
      </c>
      <c r="E14" s="49" t="s">
        <v>163</v>
      </c>
      <c r="F14" s="100" t="s">
        <v>64</v>
      </c>
      <c r="G14" s="138">
        <f t="shared" si="2"/>
        <v>94.550724637681157</v>
      </c>
      <c r="H14" s="133">
        <v>92</v>
      </c>
      <c r="I14" s="122">
        <v>97.101449275362313</v>
      </c>
      <c r="J14" s="49" t="s">
        <v>163</v>
      </c>
      <c r="K14" s="100" t="s">
        <v>64</v>
      </c>
      <c r="L14" s="138">
        <v>99.3</v>
      </c>
      <c r="M14" s="51">
        <v>98.8</v>
      </c>
      <c r="N14" s="51">
        <v>100</v>
      </c>
      <c r="O14" s="49" t="s">
        <v>163</v>
      </c>
      <c r="P14" s="100" t="s">
        <v>64</v>
      </c>
      <c r="Q14" s="68"/>
      <c r="R14" s="68"/>
    </row>
    <row r="15" spans="1:18" x14ac:dyDescent="0.3">
      <c r="A15" s="128" t="s">
        <v>15</v>
      </c>
      <c r="B15" s="138">
        <f t="shared" si="1"/>
        <v>95.961032863849766</v>
      </c>
      <c r="C15" s="122">
        <v>98.122065727699521</v>
      </c>
      <c r="D15" s="192">
        <v>93.8</v>
      </c>
      <c r="E15" s="49" t="s">
        <v>163</v>
      </c>
      <c r="F15" s="100" t="s">
        <v>64</v>
      </c>
      <c r="G15" s="138">
        <f t="shared" si="2"/>
        <v>93.939393939393938</v>
      </c>
      <c r="H15" s="122" t="s">
        <v>66</v>
      </c>
      <c r="I15" s="122">
        <v>93.939393939393938</v>
      </c>
      <c r="J15" s="49" t="s">
        <v>163</v>
      </c>
      <c r="K15" s="100" t="s">
        <v>64</v>
      </c>
      <c r="L15" s="138">
        <v>96.3</v>
      </c>
      <c r="M15" s="51">
        <v>96.2</v>
      </c>
      <c r="N15" s="51">
        <v>96.4</v>
      </c>
      <c r="O15" s="49" t="s">
        <v>163</v>
      </c>
      <c r="P15" s="100" t="s">
        <v>64</v>
      </c>
      <c r="Q15" s="68"/>
      <c r="R15" s="68"/>
    </row>
    <row r="16" spans="1:18" x14ac:dyDescent="0.3">
      <c r="A16" s="128" t="s">
        <v>16</v>
      </c>
      <c r="B16" s="138">
        <f t="shared" si="1"/>
        <v>92.416666666666671</v>
      </c>
      <c r="C16" s="122">
        <v>95.833333333333343</v>
      </c>
      <c r="D16" s="49">
        <v>89</v>
      </c>
      <c r="E16" s="49" t="s">
        <v>163</v>
      </c>
      <c r="F16" s="100" t="s">
        <v>64</v>
      </c>
      <c r="G16" s="138">
        <f t="shared" si="2"/>
        <v>94.751273012142576</v>
      </c>
      <c r="H16" s="122">
        <v>98.198198198198199</v>
      </c>
      <c r="I16" s="51">
        <v>91.304347826086953</v>
      </c>
      <c r="J16" s="49" t="s">
        <v>163</v>
      </c>
      <c r="K16" s="100" t="s">
        <v>64</v>
      </c>
      <c r="L16" s="138">
        <v>97.4</v>
      </c>
      <c r="M16" s="51">
        <v>95.3</v>
      </c>
      <c r="N16" s="51">
        <v>98.3</v>
      </c>
      <c r="O16" s="49" t="s">
        <v>163</v>
      </c>
      <c r="P16" s="100" t="s">
        <v>64</v>
      </c>
      <c r="Q16" s="68"/>
      <c r="R16" s="68"/>
    </row>
    <row r="17" spans="1:18" x14ac:dyDescent="0.3">
      <c r="A17" s="128" t="s">
        <v>17</v>
      </c>
      <c r="B17" s="138">
        <f t="shared" si="1"/>
        <v>88.288301716350503</v>
      </c>
      <c r="C17" s="122">
        <v>93.676603432700986</v>
      </c>
      <c r="D17" s="49">
        <v>82.9</v>
      </c>
      <c r="E17" s="49" t="s">
        <v>163</v>
      </c>
      <c r="F17" s="100" t="s">
        <v>64</v>
      </c>
      <c r="G17" s="138">
        <f t="shared" si="2"/>
        <v>90.338245616510349</v>
      </c>
      <c r="H17" s="122">
        <v>92.432814710042436</v>
      </c>
      <c r="I17" s="51">
        <v>88.243676522978262</v>
      </c>
      <c r="J17" s="49" t="s">
        <v>163</v>
      </c>
      <c r="K17" s="100" t="s">
        <v>64</v>
      </c>
      <c r="L17" s="138">
        <v>94.5</v>
      </c>
      <c r="M17" s="51">
        <v>94.3</v>
      </c>
      <c r="N17" s="51">
        <v>94.6</v>
      </c>
      <c r="O17" s="49" t="s">
        <v>163</v>
      </c>
      <c r="P17" s="100" t="s">
        <v>64</v>
      </c>
      <c r="Q17" s="68"/>
      <c r="R17" s="68"/>
    </row>
    <row r="18" spans="1:18" x14ac:dyDescent="0.3">
      <c r="A18" s="128" t="s">
        <v>19</v>
      </c>
      <c r="B18" s="138">
        <f t="shared" si="1"/>
        <v>90.858059837368273</v>
      </c>
      <c r="C18" s="122">
        <v>96.569920844327171</v>
      </c>
      <c r="D18" s="122">
        <v>85.146198830409361</v>
      </c>
      <c r="E18" s="49" t="s">
        <v>163</v>
      </c>
      <c r="F18" s="100" t="s">
        <v>64</v>
      </c>
      <c r="G18" s="138">
        <f t="shared" si="2"/>
        <v>90.16284348988836</v>
      </c>
      <c r="H18" s="122">
        <v>95.684803001876176</v>
      </c>
      <c r="I18" s="122">
        <v>84.640883977900543</v>
      </c>
      <c r="J18" s="49" t="s">
        <v>163</v>
      </c>
      <c r="K18" s="100" t="s">
        <v>64</v>
      </c>
      <c r="L18" s="138">
        <v>92</v>
      </c>
      <c r="M18" s="51">
        <v>95.9</v>
      </c>
      <c r="N18" s="51">
        <v>87.1</v>
      </c>
      <c r="O18" s="49" t="s">
        <v>163</v>
      </c>
      <c r="P18" s="100" t="s">
        <v>64</v>
      </c>
      <c r="Q18" s="68"/>
      <c r="R18" s="68"/>
    </row>
    <row r="19" spans="1:18" x14ac:dyDescent="0.3">
      <c r="A19" s="128" t="s">
        <v>20</v>
      </c>
      <c r="B19" s="138">
        <f t="shared" si="1"/>
        <v>87.652803411456347</v>
      </c>
      <c r="C19" s="122">
        <v>93.395696913002809</v>
      </c>
      <c r="D19" s="122">
        <v>81.909909909909899</v>
      </c>
      <c r="E19" s="49" t="s">
        <v>163</v>
      </c>
      <c r="F19" s="100" t="s">
        <v>64</v>
      </c>
      <c r="G19" s="138">
        <f t="shared" si="2"/>
        <v>88.547612456555811</v>
      </c>
      <c r="H19" s="122">
        <v>91.792908273680709</v>
      </c>
      <c r="I19" s="122">
        <v>85.302316639430927</v>
      </c>
      <c r="J19" s="49" t="s">
        <v>163</v>
      </c>
      <c r="K19" s="100" t="s">
        <v>64</v>
      </c>
      <c r="L19" s="138">
        <v>92</v>
      </c>
      <c r="M19" s="51">
        <v>93.9</v>
      </c>
      <c r="N19" s="51">
        <v>88.3</v>
      </c>
      <c r="O19" s="49" t="s">
        <v>163</v>
      </c>
      <c r="P19" s="100" t="s">
        <v>64</v>
      </c>
      <c r="Q19" s="68"/>
      <c r="R19" s="68"/>
    </row>
    <row r="20" spans="1:18" x14ac:dyDescent="0.3">
      <c r="A20" s="128" t="s">
        <v>21</v>
      </c>
      <c r="B20" s="138">
        <f t="shared" si="1"/>
        <v>88.069644754136732</v>
      </c>
      <c r="C20" s="122">
        <v>90.082644628099175</v>
      </c>
      <c r="D20" s="122">
        <v>86.056644880174289</v>
      </c>
      <c r="E20" s="49" t="s">
        <v>163</v>
      </c>
      <c r="F20" s="100" t="s">
        <v>64</v>
      </c>
      <c r="G20" s="138">
        <f t="shared" si="2"/>
        <v>92.903510331827732</v>
      </c>
      <c r="H20" s="122">
        <v>93.936052921719963</v>
      </c>
      <c r="I20" s="122">
        <v>91.870967741935488</v>
      </c>
      <c r="J20" s="49" t="s">
        <v>163</v>
      </c>
      <c r="K20" s="100" t="s">
        <v>64</v>
      </c>
      <c r="L20" s="138">
        <v>92.7</v>
      </c>
      <c r="M20" s="51">
        <v>95.3</v>
      </c>
      <c r="N20" s="51">
        <v>88.9</v>
      </c>
      <c r="O20" s="49" t="s">
        <v>163</v>
      </c>
      <c r="P20" s="100" t="s">
        <v>64</v>
      </c>
      <c r="Q20" s="68"/>
      <c r="R20" s="68"/>
    </row>
    <row r="21" spans="1:18" x14ac:dyDescent="0.3">
      <c r="A21" s="128" t="s">
        <v>22</v>
      </c>
      <c r="B21" s="138">
        <f t="shared" si="1"/>
        <v>85.824518966350922</v>
      </c>
      <c r="C21" s="122">
        <v>92.808191566556474</v>
      </c>
      <c r="D21" s="122">
        <v>78.840846366145357</v>
      </c>
      <c r="E21" s="49" t="s">
        <v>163</v>
      </c>
      <c r="F21" s="100" t="s">
        <v>64</v>
      </c>
      <c r="G21" s="138">
        <f t="shared" si="2"/>
        <v>84.695774868404186</v>
      </c>
      <c r="H21" s="122">
        <v>92.743615038912637</v>
      </c>
      <c r="I21" s="122">
        <v>76.647934697895721</v>
      </c>
      <c r="J21" s="49" t="s">
        <v>163</v>
      </c>
      <c r="K21" s="100" t="s">
        <v>64</v>
      </c>
      <c r="L21" s="138">
        <v>89.1</v>
      </c>
      <c r="M21" s="51">
        <v>93.4</v>
      </c>
      <c r="N21" s="51">
        <v>81.3</v>
      </c>
      <c r="O21" s="49" t="s">
        <v>163</v>
      </c>
      <c r="P21" s="100" t="s">
        <v>64</v>
      </c>
      <c r="Q21" s="68"/>
      <c r="R21" s="68"/>
    </row>
    <row r="22" spans="1:18" x14ac:dyDescent="0.3">
      <c r="A22" s="128" t="s">
        <v>23</v>
      </c>
      <c r="B22" s="138">
        <f t="shared" si="1"/>
        <v>91.468626205590056</v>
      </c>
      <c r="C22" s="122">
        <v>94.525235243798122</v>
      </c>
      <c r="D22" s="122">
        <v>88.412017167381975</v>
      </c>
      <c r="E22" s="49" t="s">
        <v>163</v>
      </c>
      <c r="F22" s="100" t="s">
        <v>64</v>
      </c>
      <c r="G22" s="159">
        <f t="shared" si="2"/>
        <v>91.046431406927837</v>
      </c>
      <c r="H22" s="122">
        <v>94.376757263355202</v>
      </c>
      <c r="I22" s="122">
        <v>87.716105550500458</v>
      </c>
      <c r="J22" s="49" t="s">
        <v>163</v>
      </c>
      <c r="K22" s="100" t="s">
        <v>64</v>
      </c>
      <c r="L22" s="138">
        <v>91.6</v>
      </c>
      <c r="M22" s="51">
        <v>94.6</v>
      </c>
      <c r="N22" s="51">
        <v>88.6</v>
      </c>
      <c r="O22" s="49" t="s">
        <v>163</v>
      </c>
      <c r="P22" s="100" t="s">
        <v>64</v>
      </c>
      <c r="Q22" s="68"/>
      <c r="R22" s="68"/>
    </row>
    <row r="23" spans="1:18" x14ac:dyDescent="0.3">
      <c r="A23" s="128" t="s">
        <v>24</v>
      </c>
      <c r="B23" s="138">
        <f t="shared" si="1"/>
        <v>90.562962962962956</v>
      </c>
      <c r="C23" s="122">
        <v>95.199999999999989</v>
      </c>
      <c r="D23" s="122">
        <v>85.925925925925924</v>
      </c>
      <c r="E23" s="49" t="s">
        <v>163</v>
      </c>
      <c r="F23" s="100" t="s">
        <v>64</v>
      </c>
      <c r="G23" s="138">
        <f t="shared" si="2"/>
        <v>91.058528674627738</v>
      </c>
      <c r="H23" s="122">
        <v>94.397759103641448</v>
      </c>
      <c r="I23" s="122">
        <v>87.719298245614027</v>
      </c>
      <c r="J23" s="49" t="s">
        <v>163</v>
      </c>
      <c r="K23" s="100" t="s">
        <v>64</v>
      </c>
      <c r="L23" s="138">
        <v>92.6</v>
      </c>
      <c r="M23" s="51">
        <v>94.6</v>
      </c>
      <c r="N23" s="51">
        <v>90.6</v>
      </c>
      <c r="O23" s="49" t="s">
        <v>163</v>
      </c>
      <c r="P23" s="100" t="s">
        <v>64</v>
      </c>
      <c r="Q23" s="68"/>
      <c r="R23" s="68"/>
    </row>
    <row r="24" spans="1:18" x14ac:dyDescent="0.3">
      <c r="A24" s="128" t="s">
        <v>25</v>
      </c>
      <c r="B24" s="138">
        <f t="shared" si="1"/>
        <v>91.923273169719693</v>
      </c>
      <c r="C24" s="122">
        <v>94.751131221719447</v>
      </c>
      <c r="D24" s="122">
        <v>89.095415117719938</v>
      </c>
      <c r="E24" s="49" t="s">
        <v>163</v>
      </c>
      <c r="F24" s="100" t="s">
        <v>64</v>
      </c>
      <c r="G24" s="138">
        <f t="shared" si="2"/>
        <v>93.16640194338035</v>
      </c>
      <c r="H24" s="122">
        <v>95.411255411255411</v>
      </c>
      <c r="I24" s="122">
        <v>90.921548475505304</v>
      </c>
      <c r="J24" s="49" t="s">
        <v>163</v>
      </c>
      <c r="K24" s="100" t="s">
        <v>64</v>
      </c>
      <c r="L24" s="138">
        <v>92.8</v>
      </c>
      <c r="M24" s="51">
        <v>94</v>
      </c>
      <c r="N24" s="51">
        <v>91.3</v>
      </c>
      <c r="O24" s="49" t="s">
        <v>163</v>
      </c>
      <c r="P24" s="100" t="s">
        <v>64</v>
      </c>
      <c r="Q24" s="68"/>
      <c r="R24" s="68"/>
    </row>
    <row r="25" spans="1:18" x14ac:dyDescent="0.3">
      <c r="A25" s="128" t="s">
        <v>26</v>
      </c>
      <c r="B25" s="138">
        <f t="shared" si="1"/>
        <v>87.657930166640966</v>
      </c>
      <c r="C25" s="122">
        <v>94.026879044300642</v>
      </c>
      <c r="D25" s="122">
        <v>81.28898128898129</v>
      </c>
      <c r="E25" s="49" t="s">
        <v>163</v>
      </c>
      <c r="F25" s="100" t="s">
        <v>64</v>
      </c>
      <c r="G25" s="138">
        <f t="shared" si="2"/>
        <v>88.360259540933583</v>
      </c>
      <c r="H25" s="122">
        <v>93.376941946034336</v>
      </c>
      <c r="I25" s="122">
        <v>83.343577135832831</v>
      </c>
      <c r="J25" s="49" t="s">
        <v>163</v>
      </c>
      <c r="K25" s="100" t="s">
        <v>64</v>
      </c>
      <c r="L25" s="138">
        <v>91.8</v>
      </c>
      <c r="M25" s="51">
        <v>95.7</v>
      </c>
      <c r="N25" s="51">
        <v>85</v>
      </c>
      <c r="O25" s="49" t="s">
        <v>163</v>
      </c>
      <c r="P25" s="100" t="s">
        <v>64</v>
      </c>
      <c r="Q25" s="68"/>
      <c r="R25" s="68"/>
    </row>
    <row r="26" spans="1:18" x14ac:dyDescent="0.3">
      <c r="A26" s="128" t="s">
        <v>27</v>
      </c>
      <c r="B26" s="138">
        <f t="shared" si="1"/>
        <v>90.000628672238662</v>
      </c>
      <c r="C26" s="122">
        <v>94.620390455531449</v>
      </c>
      <c r="D26" s="122">
        <v>85.380866888945889</v>
      </c>
      <c r="E26" s="49" t="s">
        <v>163</v>
      </c>
      <c r="F26" s="100" t="s">
        <v>64</v>
      </c>
      <c r="G26" s="138">
        <f t="shared" si="2"/>
        <v>91.68330960021261</v>
      </c>
      <c r="H26" s="122">
        <v>95.617173524150274</v>
      </c>
      <c r="I26" s="122">
        <v>87.749445676274945</v>
      </c>
      <c r="J26" s="49" t="s">
        <v>163</v>
      </c>
      <c r="K26" s="100" t="s">
        <v>64</v>
      </c>
      <c r="L26" s="138">
        <v>93.3</v>
      </c>
      <c r="M26" s="51">
        <v>95.7</v>
      </c>
      <c r="N26" s="51">
        <v>89.2</v>
      </c>
      <c r="O26" s="49" t="s">
        <v>163</v>
      </c>
      <c r="P26" s="100" t="s">
        <v>64</v>
      </c>
      <c r="Q26" s="68"/>
      <c r="R26" s="68"/>
    </row>
    <row r="27" spans="1:18" x14ac:dyDescent="0.3">
      <c r="A27" s="128" t="s">
        <v>28</v>
      </c>
      <c r="B27" s="138">
        <f t="shared" si="1"/>
        <v>90.113862598466255</v>
      </c>
      <c r="C27" s="122">
        <v>93.858131487889267</v>
      </c>
      <c r="D27" s="122">
        <v>86.369593709043244</v>
      </c>
      <c r="E27" s="49" t="s">
        <v>163</v>
      </c>
      <c r="F27" s="100" t="s">
        <v>64</v>
      </c>
      <c r="G27" s="138">
        <f t="shared" si="2"/>
        <v>89.001218621922547</v>
      </c>
      <c r="H27" s="122">
        <v>91.918294849023084</v>
      </c>
      <c r="I27" s="122">
        <v>86.08414239482201</v>
      </c>
      <c r="J27" s="49" t="s">
        <v>163</v>
      </c>
      <c r="K27" s="100" t="s">
        <v>64</v>
      </c>
      <c r="L27" s="138">
        <v>93.1</v>
      </c>
      <c r="M27" s="51">
        <v>93.8</v>
      </c>
      <c r="N27" s="51">
        <v>92.4</v>
      </c>
      <c r="O27" s="49" t="s">
        <v>163</v>
      </c>
      <c r="P27" s="100" t="s">
        <v>64</v>
      </c>
      <c r="Q27" s="68"/>
      <c r="R27" s="68"/>
    </row>
    <row r="28" spans="1:18" x14ac:dyDescent="0.3">
      <c r="A28" s="128" t="s">
        <v>168</v>
      </c>
      <c r="B28" s="138">
        <f t="shared" si="1"/>
        <v>93.369565217391298</v>
      </c>
      <c r="C28" s="122">
        <v>95.072463768115938</v>
      </c>
      <c r="D28" s="122">
        <v>91.666666666666657</v>
      </c>
      <c r="E28" s="49" t="s">
        <v>163</v>
      </c>
      <c r="F28" s="100" t="s">
        <v>64</v>
      </c>
      <c r="G28" s="138">
        <f t="shared" si="2"/>
        <v>91.227866198153507</v>
      </c>
      <c r="H28" s="122">
        <v>96.327683615819211</v>
      </c>
      <c r="I28" s="122">
        <v>86.128048780487802</v>
      </c>
      <c r="J28" s="49" t="s">
        <v>163</v>
      </c>
      <c r="K28" s="100" t="s">
        <v>64</v>
      </c>
      <c r="L28" s="138">
        <v>96.2</v>
      </c>
      <c r="M28" s="51">
        <v>95.5</v>
      </c>
      <c r="N28" s="51">
        <v>97.1</v>
      </c>
      <c r="O28" s="49" t="s">
        <v>163</v>
      </c>
      <c r="P28" s="100" t="s">
        <v>64</v>
      </c>
      <c r="Q28" s="68"/>
      <c r="R28" s="68"/>
    </row>
    <row r="29" spans="1:18" x14ac:dyDescent="0.3">
      <c r="A29" s="128" t="s">
        <v>169</v>
      </c>
      <c r="B29" s="138">
        <f t="shared" si="1"/>
        <v>88.032353912182231</v>
      </c>
      <c r="C29" s="122">
        <v>91.208791208791212</v>
      </c>
      <c r="D29" s="122">
        <v>84.855916615573264</v>
      </c>
      <c r="E29" s="49" t="s">
        <v>163</v>
      </c>
      <c r="F29" s="100" t="s">
        <v>64</v>
      </c>
      <c r="G29" s="138">
        <f t="shared" si="2"/>
        <v>90.690614311558846</v>
      </c>
      <c r="H29" s="122">
        <v>92.408066429418739</v>
      </c>
      <c r="I29" s="133">
        <v>88.973162193698954</v>
      </c>
      <c r="J29" s="49" t="s">
        <v>163</v>
      </c>
      <c r="K29" s="100" t="s">
        <v>64</v>
      </c>
      <c r="L29" s="138">
        <v>94.5</v>
      </c>
      <c r="M29" s="51">
        <v>95.2</v>
      </c>
      <c r="N29" s="51">
        <v>94.1</v>
      </c>
      <c r="O29" s="49" t="s">
        <v>163</v>
      </c>
      <c r="P29" s="100" t="s">
        <v>64</v>
      </c>
      <c r="Q29" s="68"/>
      <c r="R29" s="68"/>
    </row>
    <row r="30" spans="1:18" x14ac:dyDescent="0.3">
      <c r="A30" s="128" t="s">
        <v>31</v>
      </c>
      <c r="B30" s="138">
        <f t="shared" si="1"/>
        <v>92.21780604133545</v>
      </c>
      <c r="C30" s="122">
        <v>94.705882352941174</v>
      </c>
      <c r="D30" s="122">
        <v>89.72972972972974</v>
      </c>
      <c r="E30" s="49" t="s">
        <v>163</v>
      </c>
      <c r="F30" s="100" t="s">
        <v>64</v>
      </c>
      <c r="G30" s="138">
        <f t="shared" si="2"/>
        <v>90.939142322475092</v>
      </c>
      <c r="H30" s="122">
        <v>91.370558375634516</v>
      </c>
      <c r="I30" s="122">
        <v>90.507726269315668</v>
      </c>
      <c r="J30" s="49" t="s">
        <v>163</v>
      </c>
      <c r="K30" s="100" t="s">
        <v>64</v>
      </c>
      <c r="L30" s="138">
        <v>89.3</v>
      </c>
      <c r="M30" s="51">
        <v>89.7</v>
      </c>
      <c r="N30" s="51">
        <v>88.5</v>
      </c>
      <c r="O30" s="49" t="s">
        <v>163</v>
      </c>
      <c r="P30" s="100" t="s">
        <v>64</v>
      </c>
      <c r="Q30" s="68"/>
      <c r="R30" s="68"/>
    </row>
    <row r="31" spans="1:18" x14ac:dyDescent="0.3">
      <c r="A31" s="128" t="s">
        <v>170</v>
      </c>
      <c r="B31" s="138">
        <f t="shared" si="1"/>
        <v>86.411764705882348</v>
      </c>
      <c r="C31" s="122">
        <v>90.823529411764696</v>
      </c>
      <c r="D31" s="122">
        <v>82</v>
      </c>
      <c r="E31" s="49" t="s">
        <v>163</v>
      </c>
      <c r="F31" s="100" t="s">
        <v>64</v>
      </c>
      <c r="G31" s="138">
        <f t="shared" si="2"/>
        <v>86.623376623376629</v>
      </c>
      <c r="H31" s="122">
        <v>87.532467532467535</v>
      </c>
      <c r="I31" s="122">
        <v>85.714285714285708</v>
      </c>
      <c r="J31" s="49" t="s">
        <v>163</v>
      </c>
      <c r="K31" s="100" t="s">
        <v>64</v>
      </c>
      <c r="L31" s="138">
        <v>93.3</v>
      </c>
      <c r="M31" s="51">
        <v>91.8</v>
      </c>
      <c r="N31" s="51">
        <v>98.7</v>
      </c>
      <c r="O31" s="49" t="s">
        <v>163</v>
      </c>
      <c r="P31" s="100" t="s">
        <v>64</v>
      </c>
      <c r="Q31" s="68"/>
      <c r="R31" s="68"/>
    </row>
    <row r="32" spans="1:18" x14ac:dyDescent="0.3">
      <c r="A32" s="128" t="s">
        <v>33</v>
      </c>
      <c r="B32" s="138">
        <f t="shared" si="1"/>
        <v>92.880176032955532</v>
      </c>
      <c r="C32" s="122">
        <v>96.674057649667418</v>
      </c>
      <c r="D32" s="122">
        <v>89.086294416243646</v>
      </c>
      <c r="E32" s="49" t="s">
        <v>163</v>
      </c>
      <c r="F32" s="100" t="s">
        <v>64</v>
      </c>
      <c r="G32" s="138">
        <f t="shared" si="2"/>
        <v>92.884303449996878</v>
      </c>
      <c r="H32" s="122">
        <v>97.26495726495726</v>
      </c>
      <c r="I32" s="122">
        <v>88.503649635036496</v>
      </c>
      <c r="J32" s="49" t="s">
        <v>163</v>
      </c>
      <c r="K32" s="100" t="s">
        <v>64</v>
      </c>
      <c r="L32" s="138">
        <v>95.3</v>
      </c>
      <c r="M32" s="51">
        <v>96</v>
      </c>
      <c r="N32" s="51">
        <v>94.7</v>
      </c>
      <c r="O32" s="49" t="s">
        <v>163</v>
      </c>
      <c r="P32" s="100" t="s">
        <v>64</v>
      </c>
      <c r="Q32" s="68"/>
      <c r="R32" s="68"/>
    </row>
    <row r="33" spans="1:18" x14ac:dyDescent="0.3">
      <c r="A33" s="128" t="s">
        <v>34</v>
      </c>
      <c r="B33" s="138">
        <f t="shared" si="1"/>
        <v>91.378030677882236</v>
      </c>
      <c r="C33" s="122">
        <v>97.872340425531917</v>
      </c>
      <c r="D33" s="122">
        <v>84.883720930232556</v>
      </c>
      <c r="E33" s="49" t="s">
        <v>163</v>
      </c>
      <c r="F33" s="100" t="s">
        <v>64</v>
      </c>
      <c r="G33" s="138">
        <f t="shared" si="2"/>
        <v>89.31075110456554</v>
      </c>
      <c r="H33" s="122">
        <v>96.907216494845358</v>
      </c>
      <c r="I33" s="122">
        <v>81.714285714285722</v>
      </c>
      <c r="J33" s="49" t="s">
        <v>163</v>
      </c>
      <c r="K33" s="100" t="s">
        <v>64</v>
      </c>
      <c r="L33" s="138">
        <v>97.6</v>
      </c>
      <c r="M33" s="51">
        <v>97.5</v>
      </c>
      <c r="N33" s="51">
        <v>97.7</v>
      </c>
      <c r="O33" s="49" t="s">
        <v>163</v>
      </c>
      <c r="P33" s="100" t="s">
        <v>64</v>
      </c>
      <c r="Q33" s="68"/>
      <c r="R33" s="68"/>
    </row>
    <row r="34" spans="1:18" x14ac:dyDescent="0.3">
      <c r="A34" s="128" t="s">
        <v>171</v>
      </c>
      <c r="B34" s="138">
        <f t="shared" si="1"/>
        <v>92.300763741212705</v>
      </c>
      <c r="C34" s="122">
        <v>96.380090497737555</v>
      </c>
      <c r="D34" s="122">
        <v>88.22143698468787</v>
      </c>
      <c r="E34" s="49" t="s">
        <v>163</v>
      </c>
      <c r="F34" s="100" t="s">
        <v>64</v>
      </c>
      <c r="G34" s="138">
        <f t="shared" si="2"/>
        <v>94.315506864653713</v>
      </c>
      <c r="H34" s="122">
        <v>95.024875621890544</v>
      </c>
      <c r="I34" s="122">
        <v>93.606138107416882</v>
      </c>
      <c r="J34" s="49" t="s">
        <v>163</v>
      </c>
      <c r="K34" s="100" t="s">
        <v>64</v>
      </c>
      <c r="L34" s="138">
        <v>96.5</v>
      </c>
      <c r="M34" s="51">
        <v>98.1</v>
      </c>
      <c r="N34" s="51">
        <v>95.1</v>
      </c>
      <c r="O34" s="49" t="s">
        <v>163</v>
      </c>
      <c r="P34" s="100" t="s">
        <v>64</v>
      </c>
      <c r="Q34" s="68"/>
      <c r="R34" s="68"/>
    </row>
    <row r="35" spans="1:18" x14ac:dyDescent="0.3">
      <c r="A35" s="128" t="s">
        <v>172</v>
      </c>
      <c r="B35" s="138">
        <f t="shared" si="1"/>
        <v>91.98121602681519</v>
      </c>
      <c r="C35" s="122">
        <v>96.822742474916396</v>
      </c>
      <c r="D35" s="122">
        <v>87.13968957871397</v>
      </c>
      <c r="E35" s="49" t="s">
        <v>163</v>
      </c>
      <c r="F35" s="100" t="s">
        <v>64</v>
      </c>
      <c r="G35" s="138">
        <f t="shared" si="2"/>
        <v>92.271033661973746</v>
      </c>
      <c r="H35" s="122">
        <v>96.768707482993193</v>
      </c>
      <c r="I35" s="122">
        <v>87.773359840954285</v>
      </c>
      <c r="J35" s="49" t="s">
        <v>163</v>
      </c>
      <c r="K35" s="100" t="s">
        <v>64</v>
      </c>
      <c r="L35" s="138">
        <v>93.6</v>
      </c>
      <c r="M35" s="51">
        <v>95.5</v>
      </c>
      <c r="N35" s="51">
        <v>91</v>
      </c>
      <c r="O35" s="49" t="s">
        <v>163</v>
      </c>
      <c r="P35" s="100" t="s">
        <v>64</v>
      </c>
      <c r="Q35" s="68"/>
      <c r="R35" s="68"/>
    </row>
    <row r="36" spans="1:18" x14ac:dyDescent="0.3">
      <c r="A36" s="128" t="s">
        <v>37</v>
      </c>
      <c r="B36" s="138">
        <f t="shared" si="1"/>
        <v>94.673913043478265</v>
      </c>
      <c r="C36" s="122">
        <v>96.666666666666671</v>
      </c>
      <c r="D36" s="122">
        <v>92.681159420289859</v>
      </c>
      <c r="E36" s="49" t="s">
        <v>163</v>
      </c>
      <c r="F36" s="100" t="s">
        <v>64</v>
      </c>
      <c r="G36" s="138">
        <f t="shared" si="2"/>
        <v>94.463695863059797</v>
      </c>
      <c r="H36" s="122">
        <v>96.338028169014095</v>
      </c>
      <c r="I36" s="122">
        <v>92.5893635571055</v>
      </c>
      <c r="J36" s="49" t="s">
        <v>163</v>
      </c>
      <c r="K36" s="100" t="s">
        <v>64</v>
      </c>
      <c r="L36" s="138">
        <v>96</v>
      </c>
      <c r="M36" s="51">
        <v>96.9</v>
      </c>
      <c r="N36" s="51">
        <v>94.9</v>
      </c>
      <c r="O36" s="49" t="s">
        <v>163</v>
      </c>
      <c r="P36" s="100" t="s">
        <v>64</v>
      </c>
      <c r="Q36" s="68"/>
      <c r="R36" s="68"/>
    </row>
    <row r="37" spans="1:18" x14ac:dyDescent="0.3">
      <c r="A37" s="128" t="s">
        <v>38</v>
      </c>
      <c r="B37" s="138">
        <f t="shared" si="1"/>
        <v>69.106699751861044</v>
      </c>
      <c r="C37" s="122">
        <v>61.29032258064516</v>
      </c>
      <c r="D37" s="122">
        <v>76.923076923076934</v>
      </c>
      <c r="E37" s="49" t="s">
        <v>163</v>
      </c>
      <c r="F37" s="100" t="s">
        <v>64</v>
      </c>
      <c r="G37" s="138">
        <f t="shared" si="2"/>
        <v>80.759803921568619</v>
      </c>
      <c r="H37" s="122">
        <v>82.35294117647058</v>
      </c>
      <c r="I37" s="122">
        <v>79.166666666666657</v>
      </c>
      <c r="J37" s="49" t="s">
        <v>163</v>
      </c>
      <c r="K37" s="100" t="s">
        <v>64</v>
      </c>
      <c r="L37" s="138">
        <v>85.2</v>
      </c>
      <c r="M37" s="51">
        <v>85.5</v>
      </c>
      <c r="N37" s="51">
        <v>85</v>
      </c>
      <c r="O37" s="49" t="s">
        <v>163</v>
      </c>
      <c r="P37" s="100" t="s">
        <v>64</v>
      </c>
      <c r="Q37" s="68"/>
      <c r="R37" s="68"/>
    </row>
    <row r="38" spans="1:18" x14ac:dyDescent="0.3">
      <c r="A38" s="128" t="s">
        <v>173</v>
      </c>
      <c r="B38" s="138">
        <f t="shared" si="1"/>
        <v>85.861213929723633</v>
      </c>
      <c r="C38" s="122">
        <v>88.583509513742072</v>
      </c>
      <c r="D38" s="122">
        <v>83.138918345705193</v>
      </c>
      <c r="E38" s="49" t="s">
        <v>163</v>
      </c>
      <c r="F38" s="100" t="s">
        <v>64</v>
      </c>
      <c r="G38" s="138">
        <f t="shared" si="2"/>
        <v>88.429436294284869</v>
      </c>
      <c r="H38" s="168">
        <v>90.981735159817362</v>
      </c>
      <c r="I38" s="122">
        <v>85.877137428752377</v>
      </c>
      <c r="J38" s="49" t="s">
        <v>163</v>
      </c>
      <c r="K38" s="100" t="s">
        <v>64</v>
      </c>
      <c r="L38" s="138">
        <v>90.2</v>
      </c>
      <c r="M38" s="51">
        <v>91.5</v>
      </c>
      <c r="N38" s="51">
        <v>88.4</v>
      </c>
      <c r="O38" s="49" t="s">
        <v>163</v>
      </c>
      <c r="P38" s="100" t="s">
        <v>64</v>
      </c>
      <c r="Q38" s="68"/>
      <c r="R38" s="68"/>
    </row>
    <row r="39" spans="1:18" x14ac:dyDescent="0.3">
      <c r="A39" s="128" t="s">
        <v>40</v>
      </c>
      <c r="B39" s="138">
        <f t="shared" si="1"/>
        <v>95.046598102657327</v>
      </c>
      <c r="C39" s="122">
        <v>97.280145058930188</v>
      </c>
      <c r="D39" s="122">
        <v>92.813051146384481</v>
      </c>
      <c r="E39" s="49" t="s">
        <v>163</v>
      </c>
      <c r="F39" s="100" t="s">
        <v>64</v>
      </c>
      <c r="G39" s="138">
        <f t="shared" si="2"/>
        <v>95.26462050244001</v>
      </c>
      <c r="H39" s="122">
        <v>96.879756468797567</v>
      </c>
      <c r="I39" s="122">
        <v>93.649484536082468</v>
      </c>
      <c r="J39" s="49" t="s">
        <v>163</v>
      </c>
      <c r="K39" s="100" t="s">
        <v>64</v>
      </c>
      <c r="L39" s="138">
        <v>98.7</v>
      </c>
      <c r="M39" s="51">
        <v>99</v>
      </c>
      <c r="N39" s="51">
        <v>98.6</v>
      </c>
      <c r="O39" s="49" t="s">
        <v>163</v>
      </c>
      <c r="P39" s="100" t="s">
        <v>64</v>
      </c>
      <c r="Q39" s="68"/>
      <c r="R39" s="68"/>
    </row>
    <row r="40" spans="1:18" x14ac:dyDescent="0.3">
      <c r="A40" s="128" t="s">
        <v>174</v>
      </c>
      <c r="B40" s="138">
        <f t="shared" si="1"/>
        <v>91.727004558862973</v>
      </c>
      <c r="C40" s="122">
        <v>95.575221238938056</v>
      </c>
      <c r="D40" s="122">
        <v>87.878787878787875</v>
      </c>
      <c r="E40" s="49" t="s">
        <v>163</v>
      </c>
      <c r="F40" s="100" t="s">
        <v>64</v>
      </c>
      <c r="G40" s="138">
        <f t="shared" si="2"/>
        <v>92.314307759904835</v>
      </c>
      <c r="H40" s="122">
        <v>95.591182364729448</v>
      </c>
      <c r="I40" s="133">
        <v>89.037433155080208</v>
      </c>
      <c r="J40" s="49" t="s">
        <v>163</v>
      </c>
      <c r="K40" s="100" t="s">
        <v>64</v>
      </c>
      <c r="L40" s="138">
        <v>96.1</v>
      </c>
      <c r="M40" s="51">
        <v>96.7</v>
      </c>
      <c r="N40" s="51">
        <v>95.6</v>
      </c>
      <c r="O40" s="49" t="s">
        <v>163</v>
      </c>
      <c r="P40" s="100" t="s">
        <v>64</v>
      </c>
      <c r="Q40" s="68"/>
      <c r="R40" s="68"/>
    </row>
    <row r="41" spans="1:18" x14ac:dyDescent="0.3">
      <c r="A41" s="128" t="s">
        <v>42</v>
      </c>
      <c r="B41" s="138">
        <f t="shared" si="1"/>
        <v>89.618573797678266</v>
      </c>
      <c r="C41" s="122">
        <v>93.333333333333329</v>
      </c>
      <c r="D41" s="122">
        <v>85.903814262023218</v>
      </c>
      <c r="E41" s="49" t="s">
        <v>163</v>
      </c>
      <c r="F41" s="100" t="s">
        <v>64</v>
      </c>
      <c r="G41" s="138">
        <f t="shared" si="2"/>
        <v>90.407534246575338</v>
      </c>
      <c r="H41" s="122">
        <v>94</v>
      </c>
      <c r="I41" s="122">
        <v>86.815068493150676</v>
      </c>
      <c r="J41" s="49" t="s">
        <v>163</v>
      </c>
      <c r="K41" s="100" t="s">
        <v>64</v>
      </c>
      <c r="L41" s="138">
        <v>93</v>
      </c>
      <c r="M41" s="51">
        <v>94.9</v>
      </c>
      <c r="N41" s="51">
        <v>89.9</v>
      </c>
      <c r="O41" s="49" t="s">
        <v>163</v>
      </c>
      <c r="P41" s="100" t="s">
        <v>64</v>
      </c>
      <c r="Q41" s="68"/>
      <c r="R41" s="68"/>
    </row>
    <row r="42" spans="1:18" x14ac:dyDescent="0.3">
      <c r="A42" s="128" t="s">
        <v>43</v>
      </c>
      <c r="B42" s="138">
        <f t="shared" si="1"/>
        <v>91.284042044911615</v>
      </c>
      <c r="C42" s="122">
        <v>96.304347826086953</v>
      </c>
      <c r="D42" s="122">
        <v>86.263736263736263</v>
      </c>
      <c r="E42" s="49" t="s">
        <v>163</v>
      </c>
      <c r="F42" s="100" t="s">
        <v>64</v>
      </c>
      <c r="G42" s="138">
        <f t="shared" si="2"/>
        <v>93.162431842367994</v>
      </c>
      <c r="H42" s="122">
        <v>96.014492753623188</v>
      </c>
      <c r="I42" s="122">
        <v>90.3103709311128</v>
      </c>
      <c r="J42" s="49" t="s">
        <v>163</v>
      </c>
      <c r="K42" s="100" t="s">
        <v>64</v>
      </c>
      <c r="L42" s="138">
        <v>94.3</v>
      </c>
      <c r="M42" s="51">
        <v>96.3</v>
      </c>
      <c r="N42" s="51">
        <v>92.3</v>
      </c>
      <c r="O42" s="49" t="s">
        <v>163</v>
      </c>
      <c r="P42" s="100" t="s">
        <v>64</v>
      </c>
      <c r="Q42" s="68"/>
      <c r="R42" s="68"/>
    </row>
    <row r="43" spans="1:18" x14ac:dyDescent="0.3">
      <c r="A43" s="128" t="s">
        <v>44</v>
      </c>
      <c r="B43" s="138">
        <f t="shared" si="1"/>
        <v>89.514831573655101</v>
      </c>
      <c r="C43" s="122">
        <v>95.098039215686271</v>
      </c>
      <c r="D43" s="122">
        <v>83.931623931623932</v>
      </c>
      <c r="E43" s="49" t="s">
        <v>163</v>
      </c>
      <c r="F43" s="100" t="s">
        <v>64</v>
      </c>
      <c r="G43" s="138">
        <f t="shared" si="2"/>
        <v>88.621158005935911</v>
      </c>
      <c r="H43" s="122">
        <v>87.864077669902912</v>
      </c>
      <c r="I43" s="122">
        <v>89.37823834196891</v>
      </c>
      <c r="J43" s="49" t="s">
        <v>163</v>
      </c>
      <c r="K43" s="100" t="s">
        <v>64</v>
      </c>
      <c r="L43" s="138">
        <v>90</v>
      </c>
      <c r="M43" s="51">
        <v>91.3</v>
      </c>
      <c r="N43" s="51">
        <v>88.4</v>
      </c>
      <c r="O43" s="49" t="s">
        <v>163</v>
      </c>
      <c r="P43" s="100" t="s">
        <v>64</v>
      </c>
      <c r="Q43" s="68"/>
      <c r="R43" s="68"/>
    </row>
    <row r="44" spans="1:18" x14ac:dyDescent="0.3">
      <c r="A44" s="128" t="s">
        <v>175</v>
      </c>
      <c r="B44" s="138">
        <f t="shared" si="1"/>
        <v>91.649830889187228</v>
      </c>
      <c r="C44" s="122">
        <v>94.701086956521735</v>
      </c>
      <c r="D44" s="122">
        <v>88.598574821852722</v>
      </c>
      <c r="E44" s="49" t="s">
        <v>163</v>
      </c>
      <c r="F44" s="100" t="s">
        <v>64</v>
      </c>
      <c r="G44" s="138">
        <f t="shared" si="2"/>
        <v>92.97137624805579</v>
      </c>
      <c r="H44" s="122">
        <v>94.73684210526315</v>
      </c>
      <c r="I44" s="122">
        <v>91.20591039084843</v>
      </c>
      <c r="J44" s="49" t="s">
        <v>163</v>
      </c>
      <c r="K44" s="100" t="s">
        <v>64</v>
      </c>
      <c r="L44" s="138">
        <v>95.8</v>
      </c>
      <c r="M44" s="51">
        <v>96.1</v>
      </c>
      <c r="N44" s="51">
        <v>95.4</v>
      </c>
      <c r="O44" s="49" t="s">
        <v>163</v>
      </c>
      <c r="P44" s="100" t="s">
        <v>64</v>
      </c>
      <c r="Q44" s="68"/>
      <c r="R44" s="68"/>
    </row>
    <row r="45" spans="1:18" x14ac:dyDescent="0.3">
      <c r="A45" s="128" t="s">
        <v>46</v>
      </c>
      <c r="B45" s="138">
        <f t="shared" si="1"/>
        <v>92.497453526865286</v>
      </c>
      <c r="C45" s="122">
        <v>95.779220779220779</v>
      </c>
      <c r="D45" s="122">
        <v>89.215686274509807</v>
      </c>
      <c r="E45" s="49" t="s">
        <v>163</v>
      </c>
      <c r="F45" s="100" t="s">
        <v>64</v>
      </c>
      <c r="G45" s="138">
        <f t="shared" si="2"/>
        <v>94.597675582494574</v>
      </c>
      <c r="H45" s="122">
        <v>97.278911564625844</v>
      </c>
      <c r="I45" s="122">
        <v>91.916439600363304</v>
      </c>
      <c r="J45" s="49" t="s">
        <v>163</v>
      </c>
      <c r="K45" s="100" t="s">
        <v>64</v>
      </c>
      <c r="L45" s="138">
        <v>94.7</v>
      </c>
      <c r="M45" s="51">
        <v>95.2</v>
      </c>
      <c r="N45" s="51">
        <v>94.3</v>
      </c>
      <c r="O45" s="49" t="s">
        <v>163</v>
      </c>
      <c r="P45" s="100" t="s">
        <v>64</v>
      </c>
      <c r="Q45" s="68"/>
      <c r="R45" s="68"/>
    </row>
    <row r="46" spans="1:18" x14ac:dyDescent="0.3">
      <c r="A46" s="128" t="s">
        <v>47</v>
      </c>
      <c r="B46" s="138">
        <f t="shared" si="1"/>
        <v>88.94850483667787</v>
      </c>
      <c r="C46" s="122">
        <v>92.572062084257212</v>
      </c>
      <c r="D46" s="122">
        <v>85.324947589098528</v>
      </c>
      <c r="E46" s="49" t="s">
        <v>163</v>
      </c>
      <c r="F46" s="100" t="s">
        <v>64</v>
      </c>
      <c r="G46" s="138">
        <f t="shared" si="2"/>
        <v>90.101296622795331</v>
      </c>
      <c r="H46" s="122">
        <v>88.612099644128122</v>
      </c>
      <c r="I46" s="122">
        <v>91.590493601462526</v>
      </c>
      <c r="J46" s="49" t="s">
        <v>163</v>
      </c>
      <c r="K46" s="100" t="s">
        <v>64</v>
      </c>
      <c r="L46" s="138">
        <v>91.8</v>
      </c>
      <c r="M46" s="51">
        <v>91.5</v>
      </c>
      <c r="N46" s="51">
        <v>92.5</v>
      </c>
      <c r="O46" s="49" t="s">
        <v>163</v>
      </c>
      <c r="P46" s="100" t="s">
        <v>64</v>
      </c>
      <c r="Q46" s="68"/>
      <c r="R46" s="68"/>
    </row>
    <row r="47" spans="1:18" x14ac:dyDescent="0.3">
      <c r="A47" s="128" t="s">
        <v>176</v>
      </c>
      <c r="B47" s="138">
        <f t="shared" si="1"/>
        <v>92.45223478111194</v>
      </c>
      <c r="C47" s="122">
        <v>96.551724137931032</v>
      </c>
      <c r="D47" s="122">
        <v>88.352745424292848</v>
      </c>
      <c r="E47" s="49" t="s">
        <v>163</v>
      </c>
      <c r="F47" s="100" t="s">
        <v>64</v>
      </c>
      <c r="G47" s="138">
        <f t="shared" si="2"/>
        <v>92.857142857142861</v>
      </c>
      <c r="H47" s="122">
        <v>92.857142857142861</v>
      </c>
      <c r="I47" s="122" t="s">
        <v>66</v>
      </c>
      <c r="J47" s="49" t="s">
        <v>163</v>
      </c>
      <c r="K47" s="100" t="s">
        <v>64</v>
      </c>
      <c r="L47" s="138">
        <v>94.3</v>
      </c>
      <c r="M47" s="51">
        <v>93.2</v>
      </c>
      <c r="N47" s="51">
        <v>95.3</v>
      </c>
      <c r="O47" s="49" t="s">
        <v>163</v>
      </c>
      <c r="P47" s="100" t="s">
        <v>64</v>
      </c>
      <c r="Q47" s="68"/>
      <c r="R47" s="68"/>
    </row>
    <row r="48" spans="1:18" x14ac:dyDescent="0.3">
      <c r="A48" s="128" t="s">
        <v>49</v>
      </c>
      <c r="B48" s="138">
        <f t="shared" si="1"/>
        <v>91.090088663711214</v>
      </c>
      <c r="C48" s="122">
        <v>94.680177327422427</v>
      </c>
      <c r="D48" s="122">
        <v>87.5</v>
      </c>
      <c r="E48" s="49" t="s">
        <v>163</v>
      </c>
      <c r="F48" s="100" t="s">
        <v>64</v>
      </c>
      <c r="G48" s="138">
        <f t="shared" si="2"/>
        <v>87.97179644389945</v>
      </c>
      <c r="H48" s="122">
        <v>93.848354792560812</v>
      </c>
      <c r="I48" s="122">
        <v>82.095238095238102</v>
      </c>
      <c r="J48" s="49" t="s">
        <v>163</v>
      </c>
      <c r="K48" s="100" t="s">
        <v>64</v>
      </c>
      <c r="L48" s="138">
        <v>93.9</v>
      </c>
      <c r="M48" s="51">
        <v>96.3</v>
      </c>
      <c r="N48" s="51">
        <v>90.7</v>
      </c>
      <c r="O48" s="49" t="s">
        <v>163</v>
      </c>
      <c r="P48" s="100" t="s">
        <v>64</v>
      </c>
      <c r="Q48" s="68"/>
      <c r="R48" s="68"/>
    </row>
    <row r="49" spans="1:18" x14ac:dyDescent="0.3">
      <c r="A49" s="128" t="s">
        <v>177</v>
      </c>
      <c r="B49" s="138">
        <f t="shared" si="1"/>
        <v>92.222421455742406</v>
      </c>
      <c r="C49" s="122">
        <v>95.092024539877301</v>
      </c>
      <c r="D49" s="122">
        <v>89.352818371607512</v>
      </c>
      <c r="E49" s="49" t="s">
        <v>163</v>
      </c>
      <c r="F49" s="100" t="s">
        <v>64</v>
      </c>
      <c r="G49" s="138">
        <f t="shared" si="2"/>
        <v>91.003671368249059</v>
      </c>
      <c r="H49" s="122">
        <v>93.314763231197773</v>
      </c>
      <c r="I49" s="122">
        <v>88.692579505300344</v>
      </c>
      <c r="J49" s="49" t="s">
        <v>163</v>
      </c>
      <c r="K49" s="100" t="s">
        <v>64</v>
      </c>
      <c r="L49" s="138">
        <v>92.8</v>
      </c>
      <c r="M49" s="51">
        <v>94</v>
      </c>
      <c r="N49" s="51">
        <v>91.5</v>
      </c>
      <c r="O49" s="49" t="s">
        <v>163</v>
      </c>
      <c r="P49" s="100" t="s">
        <v>64</v>
      </c>
      <c r="Q49" s="68"/>
      <c r="R49" s="68"/>
    </row>
    <row r="50" spans="1:18" x14ac:dyDescent="0.3">
      <c r="A50" s="128" t="s">
        <v>51</v>
      </c>
      <c r="B50" s="138">
        <f t="shared" si="1"/>
        <v>89.75555555555556</v>
      </c>
      <c r="C50" s="122">
        <v>88.4</v>
      </c>
      <c r="D50" s="122">
        <v>91.111111111111114</v>
      </c>
      <c r="E50" s="49" t="s">
        <v>163</v>
      </c>
      <c r="F50" s="100" t="s">
        <v>64</v>
      </c>
      <c r="G50" s="138">
        <f t="shared" si="2"/>
        <v>92.193202745688936</v>
      </c>
      <c r="H50" s="122">
        <v>92.265193370165747</v>
      </c>
      <c r="I50" s="122">
        <v>92.121212121212125</v>
      </c>
      <c r="J50" s="49" t="s">
        <v>163</v>
      </c>
      <c r="K50" s="100" t="s">
        <v>64</v>
      </c>
      <c r="L50" s="138">
        <v>94.9</v>
      </c>
      <c r="M50" s="51">
        <v>94</v>
      </c>
      <c r="N50" s="51">
        <v>95.6</v>
      </c>
      <c r="O50" s="49" t="s">
        <v>163</v>
      </c>
      <c r="P50" s="100" t="s">
        <v>64</v>
      </c>
      <c r="Q50" s="68"/>
      <c r="R50" s="68"/>
    </row>
    <row r="51" spans="1:18" x14ac:dyDescent="0.3">
      <c r="A51" s="128" t="s">
        <v>178</v>
      </c>
      <c r="B51" s="138">
        <f t="shared" si="1"/>
        <v>91.245534166376018</v>
      </c>
      <c r="C51" s="122">
        <v>92.776523702031596</v>
      </c>
      <c r="D51" s="122">
        <v>89.714544630720439</v>
      </c>
      <c r="E51" s="49" t="s">
        <v>163</v>
      </c>
      <c r="F51" s="100" t="s">
        <v>64</v>
      </c>
      <c r="G51" s="138">
        <f t="shared" si="2"/>
        <v>88.70202658221092</v>
      </c>
      <c r="H51" s="122">
        <v>92.903225806451616</v>
      </c>
      <c r="I51" s="122">
        <v>84.500827357970209</v>
      </c>
      <c r="J51" s="49" t="s">
        <v>163</v>
      </c>
      <c r="K51" s="100" t="s">
        <v>64</v>
      </c>
      <c r="L51" s="138">
        <v>95.9</v>
      </c>
      <c r="M51" s="51">
        <v>96.2</v>
      </c>
      <c r="N51" s="51">
        <v>95.7</v>
      </c>
      <c r="O51" s="49" t="s">
        <v>163</v>
      </c>
      <c r="P51" s="100" t="s">
        <v>64</v>
      </c>
      <c r="Q51" s="68"/>
      <c r="R51" s="68"/>
    </row>
    <row r="52" spans="1:18" x14ac:dyDescent="0.3">
      <c r="A52" s="128" t="s">
        <v>53</v>
      </c>
      <c r="B52" s="138">
        <f t="shared" si="1"/>
        <v>90.05946578381571</v>
      </c>
      <c r="C52" s="122">
        <v>94.317217981340121</v>
      </c>
      <c r="D52" s="122">
        <v>85.801713586291299</v>
      </c>
      <c r="E52" s="49" t="s">
        <v>163</v>
      </c>
      <c r="F52" s="100" t="s">
        <v>64</v>
      </c>
      <c r="G52" s="138">
        <f t="shared" si="2"/>
        <v>84.479110285073574</v>
      </c>
      <c r="H52" s="122">
        <v>94.181213632585198</v>
      </c>
      <c r="I52" s="122">
        <v>74.777006937561936</v>
      </c>
      <c r="J52" s="49" t="s">
        <v>163</v>
      </c>
      <c r="K52" s="100" t="s">
        <v>64</v>
      </c>
      <c r="L52" s="138">
        <v>91.2</v>
      </c>
      <c r="M52" s="51">
        <v>94.9</v>
      </c>
      <c r="N52" s="51">
        <v>85</v>
      </c>
      <c r="O52" s="49" t="s">
        <v>163</v>
      </c>
      <c r="P52" s="100" t="s">
        <v>64</v>
      </c>
      <c r="Q52" s="68"/>
      <c r="R52" s="68"/>
    </row>
    <row r="53" spans="1:18" ht="16.2" thickBot="1" x14ac:dyDescent="0.35">
      <c r="A53" s="164" t="s">
        <v>54</v>
      </c>
      <c r="B53" s="163">
        <f t="shared" si="1"/>
        <v>89.347484244299778</v>
      </c>
      <c r="C53" s="125">
        <v>94.689468946894692</v>
      </c>
      <c r="D53" s="125">
        <v>84.00549954170485</v>
      </c>
      <c r="E53" s="62" t="s">
        <v>163</v>
      </c>
      <c r="F53" s="126" t="s">
        <v>64</v>
      </c>
      <c r="G53" s="160">
        <f t="shared" si="2"/>
        <v>91.339976329164912</v>
      </c>
      <c r="H53" s="125">
        <v>95.12411347517731</v>
      </c>
      <c r="I53" s="125">
        <v>87.555839183152514</v>
      </c>
      <c r="J53" s="62" t="s">
        <v>163</v>
      </c>
      <c r="K53" s="126" t="s">
        <v>64</v>
      </c>
      <c r="L53" s="163">
        <v>95.9</v>
      </c>
      <c r="M53" s="172">
        <v>96.9</v>
      </c>
      <c r="N53" s="172">
        <v>95.2</v>
      </c>
      <c r="O53" s="62" t="s">
        <v>163</v>
      </c>
      <c r="P53" s="126" t="s">
        <v>64</v>
      </c>
      <c r="Q53" s="68"/>
    </row>
  </sheetData>
  <mergeCells count="4">
    <mergeCell ref="B6:F6"/>
    <mergeCell ref="A6:A7"/>
    <mergeCell ref="G6:K6"/>
    <mergeCell ref="L6:P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212CF-8ED4-4E53-8361-E9EC54D36B03}">
  <dimension ref="A1:R53"/>
  <sheetViews>
    <sheetView zoomScale="80" zoomScaleNormal="80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I12" sqref="I12"/>
    </sheetView>
  </sheetViews>
  <sheetFormatPr defaultRowHeight="15.6" x14ac:dyDescent="0.3"/>
  <cols>
    <col min="1" max="1" width="27.5546875" style="120" customWidth="1"/>
    <col min="2" max="2" width="10.44140625" style="103" customWidth="1"/>
    <col min="3" max="3" width="7.44140625" style="103" customWidth="1"/>
    <col min="4" max="4" width="6.44140625" style="103" customWidth="1"/>
    <col min="5" max="5" width="8.88671875" style="103"/>
    <col min="6" max="6" width="7.44140625" style="103" customWidth="1"/>
    <col min="7" max="7" width="11.6640625" style="103" customWidth="1"/>
    <col min="8" max="11" width="8.88671875" style="103"/>
    <col min="12" max="12" width="11.6640625" style="103" customWidth="1"/>
    <col min="13" max="16384" width="8.88671875" style="103"/>
  </cols>
  <sheetData>
    <row r="1" spans="1:18" ht="36" customHeight="1" x14ac:dyDescent="0.3">
      <c r="A1" s="38" t="s">
        <v>111</v>
      </c>
      <c r="B1" s="136"/>
      <c r="C1" s="136"/>
      <c r="D1" s="136"/>
      <c r="E1" s="136"/>
      <c r="F1" s="136"/>
      <c r="G1" s="67"/>
      <c r="H1" s="67"/>
    </row>
    <row r="2" spans="1:18" ht="14.25" customHeight="1" x14ac:dyDescent="0.3">
      <c r="A2" s="154" t="s">
        <v>158</v>
      </c>
      <c r="B2" s="136"/>
      <c r="C2" s="136"/>
      <c r="D2" s="136"/>
      <c r="E2" s="136"/>
      <c r="F2" s="136"/>
      <c r="G2" s="67"/>
      <c r="H2" s="67"/>
    </row>
    <row r="3" spans="1:18" ht="14.25" customHeight="1" x14ac:dyDescent="0.3">
      <c r="A3" s="154" t="s">
        <v>159</v>
      </c>
      <c r="B3" s="136"/>
      <c r="C3" s="136"/>
      <c r="D3" s="136"/>
      <c r="E3" s="136"/>
      <c r="F3" s="136"/>
      <c r="G3" s="67"/>
      <c r="H3" s="67"/>
    </row>
    <row r="4" spans="1:18" ht="14.25" customHeight="1" x14ac:dyDescent="0.3">
      <c r="A4" s="154" t="s">
        <v>162</v>
      </c>
      <c r="B4" s="198"/>
      <c r="C4" s="198"/>
      <c r="D4" s="198"/>
      <c r="E4" s="198"/>
      <c r="F4" s="198"/>
      <c r="G4" s="192"/>
      <c r="H4" s="192"/>
    </row>
    <row r="5" spans="1:18" ht="14.25" customHeight="1" thickBot="1" x14ac:dyDescent="0.35">
      <c r="A5" s="154" t="s">
        <v>164</v>
      </c>
      <c r="B5" s="198"/>
      <c r="C5" s="198"/>
      <c r="D5" s="198"/>
      <c r="E5" s="198"/>
      <c r="F5" s="198"/>
      <c r="G5" s="192"/>
      <c r="H5" s="192"/>
    </row>
    <row r="6" spans="1:18" ht="16.2" thickBot="1" x14ac:dyDescent="0.35">
      <c r="A6" s="318" t="s">
        <v>61</v>
      </c>
      <c r="B6" s="300">
        <v>2024</v>
      </c>
      <c r="C6" s="301"/>
      <c r="D6" s="301"/>
      <c r="E6" s="301"/>
      <c r="F6" s="302"/>
      <c r="G6" s="300">
        <v>2025</v>
      </c>
      <c r="H6" s="301"/>
      <c r="I6" s="301"/>
      <c r="J6" s="301"/>
      <c r="K6" s="301"/>
      <c r="L6" s="300">
        <v>2026</v>
      </c>
      <c r="M6" s="301"/>
      <c r="N6" s="301"/>
      <c r="O6" s="301"/>
      <c r="P6" s="302"/>
    </row>
    <row r="7" spans="1:18" ht="16.2" thickBot="1" x14ac:dyDescent="0.35">
      <c r="A7" s="319"/>
      <c r="B7" s="124" t="s">
        <v>63</v>
      </c>
      <c r="C7" s="72" t="s">
        <v>57</v>
      </c>
      <c r="D7" s="72" t="s">
        <v>58</v>
      </c>
      <c r="E7" s="72" t="s">
        <v>59</v>
      </c>
      <c r="F7" s="73" t="s">
        <v>60</v>
      </c>
      <c r="G7" s="124" t="s">
        <v>63</v>
      </c>
      <c r="H7" s="72" t="s">
        <v>57</v>
      </c>
      <c r="I7" s="72" t="s">
        <v>58</v>
      </c>
      <c r="J7" s="72" t="s">
        <v>59</v>
      </c>
      <c r="K7" s="261" t="s">
        <v>60</v>
      </c>
      <c r="L7" s="260" t="s">
        <v>63</v>
      </c>
      <c r="M7" s="261" t="s">
        <v>57</v>
      </c>
      <c r="N7" s="261" t="s">
        <v>58</v>
      </c>
      <c r="O7" s="261" t="s">
        <v>59</v>
      </c>
      <c r="P7" s="73" t="s">
        <v>60</v>
      </c>
    </row>
    <row r="8" spans="1:18" x14ac:dyDescent="0.3">
      <c r="A8" s="217" t="s">
        <v>78</v>
      </c>
      <c r="B8" s="102">
        <f>AVERAGE(C8:F8)</f>
        <v>90.433333333333337</v>
      </c>
      <c r="C8" s="86">
        <v>94.8</v>
      </c>
      <c r="D8" s="86">
        <v>86.2</v>
      </c>
      <c r="E8" s="86" t="s">
        <v>163</v>
      </c>
      <c r="F8" s="87">
        <v>90.3</v>
      </c>
      <c r="G8" s="102">
        <v>92.8</v>
      </c>
      <c r="H8" s="234">
        <v>93</v>
      </c>
      <c r="I8" s="89">
        <v>88.8</v>
      </c>
      <c r="J8" s="86" t="s">
        <v>163</v>
      </c>
      <c r="K8" s="89">
        <f t="shared" ref="K8" si="0">AVERAGE(K9:K53)</f>
        <v>96.669890838745346</v>
      </c>
      <c r="L8" s="102">
        <v>94.6</v>
      </c>
      <c r="M8" s="234">
        <v>96</v>
      </c>
      <c r="N8" s="89">
        <v>93.1</v>
      </c>
      <c r="O8" s="86" t="s">
        <v>163</v>
      </c>
      <c r="P8" s="90">
        <v>95.5</v>
      </c>
    </row>
    <row r="9" spans="1:18" ht="31.2" x14ac:dyDescent="0.3">
      <c r="A9" s="128" t="s">
        <v>12</v>
      </c>
      <c r="B9" s="138">
        <f t="shared" ref="B9:B53" si="1">AVERAGE(C9:F9)</f>
        <v>92.6</v>
      </c>
      <c r="C9" s="192" t="s">
        <v>66</v>
      </c>
      <c r="D9" s="192">
        <v>94.9</v>
      </c>
      <c r="E9" s="49" t="s">
        <v>163</v>
      </c>
      <c r="F9" s="193">
        <v>90.3</v>
      </c>
      <c r="G9" s="138" t="s">
        <v>89</v>
      </c>
      <c r="H9" s="192" t="s">
        <v>89</v>
      </c>
      <c r="I9" s="192" t="s">
        <v>89</v>
      </c>
      <c r="J9" s="49" t="s">
        <v>163</v>
      </c>
      <c r="K9" s="192" t="s">
        <v>89</v>
      </c>
      <c r="L9" s="138" t="s">
        <v>89</v>
      </c>
      <c r="M9" s="192" t="s">
        <v>89</v>
      </c>
      <c r="N9" s="192" t="s">
        <v>89</v>
      </c>
      <c r="O9" s="49" t="s">
        <v>163</v>
      </c>
      <c r="P9" s="193" t="s">
        <v>89</v>
      </c>
    </row>
    <row r="10" spans="1:18" ht="31.2" x14ac:dyDescent="0.3">
      <c r="A10" s="128" t="s">
        <v>148</v>
      </c>
      <c r="B10" s="138" t="s">
        <v>89</v>
      </c>
      <c r="C10" s="122" t="s">
        <v>64</v>
      </c>
      <c r="D10" s="192" t="s">
        <v>89</v>
      </c>
      <c r="E10" s="49" t="s">
        <v>163</v>
      </c>
      <c r="F10" s="193" t="s">
        <v>89</v>
      </c>
      <c r="G10" s="138">
        <f t="shared" ref="G10:G53" si="2">AVERAGE(AVERAGE(H10:K10))</f>
        <v>93.230293523309086</v>
      </c>
      <c r="H10" s="49" t="s">
        <v>64</v>
      </c>
      <c r="I10" s="122">
        <v>93.12080536912751</v>
      </c>
      <c r="J10" s="49" t="s">
        <v>163</v>
      </c>
      <c r="K10" s="133">
        <v>93.339781677490677</v>
      </c>
      <c r="L10" s="138">
        <v>97.3</v>
      </c>
      <c r="M10" s="49" t="s">
        <v>64</v>
      </c>
      <c r="N10" s="122">
        <v>98.6</v>
      </c>
      <c r="O10" s="49" t="s">
        <v>163</v>
      </c>
      <c r="P10" s="134">
        <v>95.5</v>
      </c>
    </row>
    <row r="11" spans="1:18" x14ac:dyDescent="0.3">
      <c r="A11" s="128" t="s">
        <v>146</v>
      </c>
      <c r="B11" s="138" t="s">
        <v>89</v>
      </c>
      <c r="C11" s="192" t="s">
        <v>89</v>
      </c>
      <c r="D11" s="192" t="s">
        <v>89</v>
      </c>
      <c r="E11" s="122" t="s">
        <v>64</v>
      </c>
      <c r="F11" s="193" t="s">
        <v>89</v>
      </c>
      <c r="G11" s="138">
        <f t="shared" si="2"/>
        <v>94.71599942188179</v>
      </c>
      <c r="H11" s="122">
        <v>91.764705882352942</v>
      </c>
      <c r="I11" s="122">
        <v>92.383292383292385</v>
      </c>
      <c r="J11" s="122" t="s">
        <v>64</v>
      </c>
      <c r="K11" s="133">
        <v>100</v>
      </c>
      <c r="L11" s="138">
        <v>93.7</v>
      </c>
      <c r="M11" s="122">
        <v>91.5</v>
      </c>
      <c r="N11" s="122">
        <v>95.8</v>
      </c>
      <c r="O11" s="122" t="s">
        <v>64</v>
      </c>
      <c r="P11" s="134" t="s">
        <v>66</v>
      </c>
    </row>
    <row r="12" spans="1:18" x14ac:dyDescent="0.3">
      <c r="A12" s="128" t="s">
        <v>13</v>
      </c>
      <c r="B12" s="138">
        <f t="shared" si="1"/>
        <v>94.55</v>
      </c>
      <c r="C12" s="49">
        <v>96.1</v>
      </c>
      <c r="D12" s="192">
        <v>93</v>
      </c>
      <c r="E12" s="49" t="s">
        <v>163</v>
      </c>
      <c r="F12" s="100" t="s">
        <v>64</v>
      </c>
      <c r="G12" s="138">
        <f t="shared" si="2"/>
        <v>95.502772466539199</v>
      </c>
      <c r="H12" s="51">
        <v>97.705544933078386</v>
      </c>
      <c r="I12" s="122">
        <v>93.3</v>
      </c>
      <c r="J12" s="49" t="s">
        <v>163</v>
      </c>
      <c r="K12" s="122" t="s">
        <v>64</v>
      </c>
      <c r="L12" s="138">
        <v>96.2</v>
      </c>
      <c r="M12" s="51">
        <v>94</v>
      </c>
      <c r="N12" s="122">
        <v>98.2</v>
      </c>
      <c r="O12" s="49" t="s">
        <v>163</v>
      </c>
      <c r="P12" s="100" t="s">
        <v>64</v>
      </c>
      <c r="Q12" s="68"/>
      <c r="R12" s="68"/>
    </row>
    <row r="13" spans="1:18" x14ac:dyDescent="0.3">
      <c r="A13" s="128" t="s">
        <v>18</v>
      </c>
      <c r="B13" s="138">
        <f>AVERAGE(C13:F13)</f>
        <v>88.1</v>
      </c>
      <c r="C13" s="49">
        <v>96.4</v>
      </c>
      <c r="D13" s="49">
        <v>79.8</v>
      </c>
      <c r="E13" s="49" t="s">
        <v>163</v>
      </c>
      <c r="F13" s="100" t="s">
        <v>64</v>
      </c>
      <c r="G13" s="138">
        <f>AVERAGE(AVERAGE(H13:K13))</f>
        <v>89.93586766793473</v>
      </c>
      <c r="H13" s="51">
        <v>95.796002756719503</v>
      </c>
      <c r="I13" s="51">
        <v>84.075732579149971</v>
      </c>
      <c r="J13" s="49" t="s">
        <v>163</v>
      </c>
      <c r="K13" s="122" t="s">
        <v>64</v>
      </c>
      <c r="L13" s="138">
        <v>93.7</v>
      </c>
      <c r="M13" s="51">
        <v>97</v>
      </c>
      <c r="N13" s="51">
        <v>87.1</v>
      </c>
      <c r="O13" s="49" t="s">
        <v>163</v>
      </c>
      <c r="P13" s="100" t="s">
        <v>64</v>
      </c>
      <c r="Q13" s="68"/>
      <c r="R13" s="68"/>
    </row>
    <row r="14" spans="1:18" x14ac:dyDescent="0.3">
      <c r="A14" s="128" t="s">
        <v>179</v>
      </c>
      <c r="B14" s="138">
        <f t="shared" si="1"/>
        <v>96.326865671641798</v>
      </c>
      <c r="C14" s="122">
        <v>99.253731343283576</v>
      </c>
      <c r="D14" s="192">
        <v>93.4</v>
      </c>
      <c r="E14" s="49" t="s">
        <v>163</v>
      </c>
      <c r="F14" s="100" t="s">
        <v>64</v>
      </c>
      <c r="G14" s="138">
        <f t="shared" si="2"/>
        <v>96.850393700787407</v>
      </c>
      <c r="H14" s="122">
        <v>93.7007874015748</v>
      </c>
      <c r="I14" s="133">
        <v>100</v>
      </c>
      <c r="J14" s="49" t="s">
        <v>163</v>
      </c>
      <c r="K14" s="122" t="s">
        <v>64</v>
      </c>
      <c r="L14" s="138">
        <v>99.3</v>
      </c>
      <c r="M14" s="51">
        <v>98.8</v>
      </c>
      <c r="N14" s="51">
        <v>100</v>
      </c>
      <c r="O14" s="49" t="s">
        <v>163</v>
      </c>
      <c r="P14" s="100" t="s">
        <v>64</v>
      </c>
      <c r="Q14" s="68"/>
      <c r="R14" s="68"/>
    </row>
    <row r="15" spans="1:18" x14ac:dyDescent="0.3">
      <c r="A15" s="128" t="s">
        <v>15</v>
      </c>
      <c r="B15" s="138">
        <f t="shared" si="1"/>
        <v>94.427354260089686</v>
      </c>
      <c r="C15" s="122">
        <v>98.654708520179369</v>
      </c>
      <c r="D15" s="192">
        <v>90.2</v>
      </c>
      <c r="E15" s="49" t="s">
        <v>163</v>
      </c>
      <c r="F15" s="100" t="s">
        <v>64</v>
      </c>
      <c r="G15" s="138">
        <f t="shared" si="2"/>
        <v>94.117647058823522</v>
      </c>
      <c r="H15" s="122" t="s">
        <v>66</v>
      </c>
      <c r="I15" s="122">
        <v>94.117647058823522</v>
      </c>
      <c r="J15" s="49" t="s">
        <v>163</v>
      </c>
      <c r="K15" s="122" t="s">
        <v>64</v>
      </c>
      <c r="L15" s="138">
        <v>97.4</v>
      </c>
      <c r="M15" s="51">
        <v>97.9</v>
      </c>
      <c r="N15" s="51">
        <v>96.8</v>
      </c>
      <c r="O15" s="49" t="s">
        <v>163</v>
      </c>
      <c r="P15" s="100" t="s">
        <v>64</v>
      </c>
      <c r="Q15" s="68"/>
      <c r="R15" s="68"/>
    </row>
    <row r="16" spans="1:18" x14ac:dyDescent="0.3">
      <c r="A16" s="128" t="s">
        <v>16</v>
      </c>
      <c r="B16" s="138">
        <f t="shared" si="1"/>
        <v>92.65</v>
      </c>
      <c r="C16" s="122">
        <v>97.2</v>
      </c>
      <c r="D16" s="49">
        <v>88.1</v>
      </c>
      <c r="E16" s="49" t="s">
        <v>163</v>
      </c>
      <c r="F16" s="100" t="s">
        <v>64</v>
      </c>
      <c r="G16" s="138">
        <f t="shared" si="2"/>
        <v>95.076312576312574</v>
      </c>
      <c r="H16" s="122">
        <v>96.581196581196579</v>
      </c>
      <c r="I16" s="51">
        <v>93.571428571428569</v>
      </c>
      <c r="J16" s="49" t="s">
        <v>163</v>
      </c>
      <c r="K16" s="122" t="s">
        <v>64</v>
      </c>
      <c r="L16" s="138">
        <v>97.8</v>
      </c>
      <c r="M16" s="51">
        <v>98</v>
      </c>
      <c r="N16" s="51">
        <v>97.6</v>
      </c>
      <c r="O16" s="49" t="s">
        <v>163</v>
      </c>
      <c r="P16" s="100" t="s">
        <v>64</v>
      </c>
      <c r="Q16" s="68"/>
      <c r="R16" s="68"/>
    </row>
    <row r="17" spans="1:18" x14ac:dyDescent="0.3">
      <c r="A17" s="128" t="s">
        <v>17</v>
      </c>
      <c r="B17" s="138">
        <f t="shared" si="1"/>
        <v>90.619141323792491</v>
      </c>
      <c r="C17" s="122">
        <v>95.43828264758497</v>
      </c>
      <c r="D17" s="49">
        <v>85.8</v>
      </c>
      <c r="E17" s="49" t="s">
        <v>163</v>
      </c>
      <c r="F17" s="100" t="s">
        <v>64</v>
      </c>
      <c r="G17" s="138">
        <f t="shared" si="2"/>
        <v>92.248392471298786</v>
      </c>
      <c r="H17" s="122">
        <v>94.777158774373262</v>
      </c>
      <c r="I17" s="51">
        <v>89.719626168224295</v>
      </c>
      <c r="J17" s="49" t="s">
        <v>163</v>
      </c>
      <c r="K17" s="122" t="s">
        <v>64</v>
      </c>
      <c r="L17" s="138">
        <v>95.7</v>
      </c>
      <c r="M17" s="51">
        <v>94.8</v>
      </c>
      <c r="N17" s="51">
        <v>96.3</v>
      </c>
      <c r="O17" s="49" t="s">
        <v>163</v>
      </c>
      <c r="P17" s="100" t="s">
        <v>64</v>
      </c>
      <c r="Q17" s="68"/>
      <c r="R17" s="68"/>
    </row>
    <row r="18" spans="1:18" x14ac:dyDescent="0.3">
      <c r="A18" s="128" t="s">
        <v>19</v>
      </c>
      <c r="B18" s="138">
        <f t="shared" si="1"/>
        <v>92.809872854860004</v>
      </c>
      <c r="C18" s="122">
        <v>98.457583547557832</v>
      </c>
      <c r="D18" s="122">
        <v>87.162162162162161</v>
      </c>
      <c r="E18" s="49" t="s">
        <v>163</v>
      </c>
      <c r="F18" s="100" t="s">
        <v>64</v>
      </c>
      <c r="G18" s="138">
        <f t="shared" si="2"/>
        <v>91.945421316423449</v>
      </c>
      <c r="H18" s="122">
        <v>97.217068645640069</v>
      </c>
      <c r="I18" s="122">
        <v>86.673773987206829</v>
      </c>
      <c r="J18" s="49" t="s">
        <v>163</v>
      </c>
      <c r="K18" s="122" t="s">
        <v>64</v>
      </c>
      <c r="L18" s="191">
        <v>94.4</v>
      </c>
      <c r="M18" s="51">
        <v>97.3</v>
      </c>
      <c r="N18" s="51">
        <v>90.8</v>
      </c>
      <c r="O18" s="49" t="s">
        <v>163</v>
      </c>
      <c r="P18" s="100" t="s">
        <v>64</v>
      </c>
      <c r="Q18" s="68"/>
      <c r="R18" s="68"/>
    </row>
    <row r="19" spans="1:18" x14ac:dyDescent="0.3">
      <c r="A19" s="128" t="s">
        <v>20</v>
      </c>
      <c r="B19" s="138">
        <f t="shared" si="1"/>
        <v>89.082444324782728</v>
      </c>
      <c r="C19" s="122">
        <v>94.91276400367309</v>
      </c>
      <c r="D19" s="122">
        <v>83.252124645892351</v>
      </c>
      <c r="E19" s="49" t="s">
        <v>163</v>
      </c>
      <c r="F19" s="100" t="s">
        <v>64</v>
      </c>
      <c r="G19" s="138">
        <f t="shared" si="2"/>
        <v>90.295516644830485</v>
      </c>
      <c r="H19" s="122">
        <v>94.146183699870633</v>
      </c>
      <c r="I19" s="122">
        <v>86.444849589790337</v>
      </c>
      <c r="J19" s="49" t="s">
        <v>163</v>
      </c>
      <c r="K19" s="122" t="s">
        <v>64</v>
      </c>
      <c r="L19" s="138">
        <v>93.9</v>
      </c>
      <c r="M19" s="51">
        <v>96</v>
      </c>
      <c r="N19" s="51">
        <v>89.8</v>
      </c>
      <c r="O19" s="49" t="s">
        <v>163</v>
      </c>
      <c r="P19" s="100" t="s">
        <v>64</v>
      </c>
      <c r="Q19" s="68"/>
      <c r="R19" s="68"/>
    </row>
    <row r="20" spans="1:18" x14ac:dyDescent="0.3">
      <c r="A20" s="128" t="s">
        <v>21</v>
      </c>
      <c r="B20" s="138">
        <f t="shared" si="1"/>
        <v>89.770820791678588</v>
      </c>
      <c r="C20" s="122">
        <v>93.691588785046733</v>
      </c>
      <c r="D20" s="122">
        <v>85.850052798310443</v>
      </c>
      <c r="E20" s="49" t="s">
        <v>163</v>
      </c>
      <c r="F20" s="100" t="s">
        <v>64</v>
      </c>
      <c r="G20" s="138">
        <f t="shared" si="2"/>
        <v>93.546707180571104</v>
      </c>
      <c r="H20" s="122">
        <v>96.312364425162684</v>
      </c>
      <c r="I20" s="122">
        <v>90.781049935979524</v>
      </c>
      <c r="J20" s="49" t="s">
        <v>163</v>
      </c>
      <c r="K20" s="122" t="s">
        <v>64</v>
      </c>
      <c r="L20" s="138">
        <v>92.8</v>
      </c>
      <c r="M20" s="51">
        <v>95.9</v>
      </c>
      <c r="N20" s="51">
        <v>88.1</v>
      </c>
      <c r="O20" s="49" t="s">
        <v>163</v>
      </c>
      <c r="P20" s="100" t="s">
        <v>64</v>
      </c>
      <c r="Q20" s="68"/>
      <c r="R20" s="68"/>
    </row>
    <row r="21" spans="1:18" x14ac:dyDescent="0.3">
      <c r="A21" s="128" t="s">
        <v>22</v>
      </c>
      <c r="B21" s="138">
        <f t="shared" si="1"/>
        <v>85.946032850700291</v>
      </c>
      <c r="C21" s="122">
        <v>92.358386944923893</v>
      </c>
      <c r="D21" s="122">
        <v>79.533678756476689</v>
      </c>
      <c r="E21" s="49" t="s">
        <v>163</v>
      </c>
      <c r="F21" s="100" t="s">
        <v>64</v>
      </c>
      <c r="G21" s="138">
        <f t="shared" si="2"/>
        <v>85.081003140289823</v>
      </c>
      <c r="H21" s="122">
        <v>92.592197256764692</v>
      </c>
      <c r="I21" s="122">
        <v>77.569809023814969</v>
      </c>
      <c r="J21" s="49" t="s">
        <v>163</v>
      </c>
      <c r="K21" s="122" t="s">
        <v>64</v>
      </c>
      <c r="L21" s="138">
        <v>89.7</v>
      </c>
      <c r="M21" s="51">
        <v>93.4</v>
      </c>
      <c r="N21" s="51">
        <v>83</v>
      </c>
      <c r="O21" s="49" t="s">
        <v>163</v>
      </c>
      <c r="P21" s="100" t="s">
        <v>64</v>
      </c>
      <c r="Q21" s="68"/>
      <c r="R21" s="68"/>
    </row>
    <row r="22" spans="1:18" x14ac:dyDescent="0.3">
      <c r="A22" s="128" t="s">
        <v>23</v>
      </c>
      <c r="B22" s="138">
        <f t="shared" si="1"/>
        <v>90.683513189799868</v>
      </c>
      <c r="C22" s="122">
        <v>94.886839899413246</v>
      </c>
      <c r="D22" s="122">
        <v>86.480186480186489</v>
      </c>
      <c r="E22" s="49" t="s">
        <v>163</v>
      </c>
      <c r="F22" s="100" t="s">
        <v>64</v>
      </c>
      <c r="G22" s="138">
        <f t="shared" si="2"/>
        <v>90.385411879514109</v>
      </c>
      <c r="H22" s="122">
        <v>94.619666048237477</v>
      </c>
      <c r="I22" s="122">
        <v>86.151157710790741</v>
      </c>
      <c r="J22" s="49" t="s">
        <v>163</v>
      </c>
      <c r="K22" s="122" t="s">
        <v>64</v>
      </c>
      <c r="L22" s="138">
        <v>90.8</v>
      </c>
      <c r="M22" s="51">
        <v>95</v>
      </c>
      <c r="N22" s="51">
        <v>86.7</v>
      </c>
      <c r="O22" s="49" t="s">
        <v>163</v>
      </c>
      <c r="P22" s="100" t="s">
        <v>64</v>
      </c>
      <c r="Q22" s="68"/>
      <c r="R22" s="68"/>
    </row>
    <row r="23" spans="1:18" x14ac:dyDescent="0.3">
      <c r="A23" s="128" t="s">
        <v>24</v>
      </c>
      <c r="B23" s="138">
        <f t="shared" si="1"/>
        <v>90.597717838461676</v>
      </c>
      <c r="C23" s="122">
        <v>96.325459317585299</v>
      </c>
      <c r="D23" s="122">
        <v>84.869976359338068</v>
      </c>
      <c r="E23" s="49" t="s">
        <v>163</v>
      </c>
      <c r="F23" s="100" t="s">
        <v>64</v>
      </c>
      <c r="G23" s="138">
        <f t="shared" si="2"/>
        <v>91.804371584699453</v>
      </c>
      <c r="H23" s="122">
        <v>94.808743169398909</v>
      </c>
      <c r="I23" s="122">
        <v>88.8</v>
      </c>
      <c r="J23" s="49" t="s">
        <v>163</v>
      </c>
      <c r="K23" s="122" t="s">
        <v>64</v>
      </c>
      <c r="L23" s="138">
        <v>92.1</v>
      </c>
      <c r="M23" s="51">
        <v>93</v>
      </c>
      <c r="N23" s="51">
        <v>91.2</v>
      </c>
      <c r="O23" s="49" t="s">
        <v>163</v>
      </c>
      <c r="P23" s="100" t="s">
        <v>64</v>
      </c>
      <c r="Q23" s="68"/>
      <c r="R23" s="68"/>
    </row>
    <row r="24" spans="1:18" x14ac:dyDescent="0.3">
      <c r="A24" s="128" t="s">
        <v>25</v>
      </c>
      <c r="B24" s="138">
        <f t="shared" si="1"/>
        <v>91.972701592972157</v>
      </c>
      <c r="C24" s="122">
        <v>95.246636771300459</v>
      </c>
      <c r="D24" s="122">
        <v>88.698766414643842</v>
      </c>
      <c r="E24" s="49" t="s">
        <v>163</v>
      </c>
      <c r="F24" s="100" t="s">
        <v>64</v>
      </c>
      <c r="G24" s="138">
        <f t="shared" si="2"/>
        <v>93.188370403021167</v>
      </c>
      <c r="H24" s="122">
        <v>96.166950596252136</v>
      </c>
      <c r="I24" s="122">
        <v>90.209790209790214</v>
      </c>
      <c r="J24" s="49" t="s">
        <v>163</v>
      </c>
      <c r="K24" s="122" t="s">
        <v>64</v>
      </c>
      <c r="L24" s="138">
        <v>94.1</v>
      </c>
      <c r="M24" s="51">
        <v>96.1</v>
      </c>
      <c r="N24" s="51">
        <v>91.4</v>
      </c>
      <c r="O24" s="49" t="s">
        <v>163</v>
      </c>
      <c r="P24" s="100" t="s">
        <v>64</v>
      </c>
      <c r="Q24" s="68"/>
      <c r="R24" s="68"/>
    </row>
    <row r="25" spans="1:18" x14ac:dyDescent="0.3">
      <c r="A25" s="128" t="s">
        <v>26</v>
      </c>
      <c r="B25" s="138">
        <f t="shared" si="1"/>
        <v>89.070418932204404</v>
      </c>
      <c r="C25" s="122">
        <v>95.602766798418969</v>
      </c>
      <c r="D25" s="122">
        <v>82.538071065989854</v>
      </c>
      <c r="E25" s="49" t="s">
        <v>163</v>
      </c>
      <c r="F25" s="100" t="s">
        <v>64</v>
      </c>
      <c r="G25" s="138">
        <f t="shared" si="2"/>
        <v>88.912833920165326</v>
      </c>
      <c r="H25" s="122">
        <v>94.158215010141987</v>
      </c>
      <c r="I25" s="122">
        <v>83.66745283018868</v>
      </c>
      <c r="J25" s="49" t="s">
        <v>163</v>
      </c>
      <c r="K25" s="122" t="s">
        <v>64</v>
      </c>
      <c r="L25" s="138">
        <v>92.5</v>
      </c>
      <c r="M25" s="51">
        <v>96.3</v>
      </c>
      <c r="N25" s="51">
        <v>85.8</v>
      </c>
      <c r="O25" s="49" t="s">
        <v>163</v>
      </c>
      <c r="P25" s="100" t="s">
        <v>64</v>
      </c>
      <c r="Q25" s="68"/>
      <c r="R25" s="68"/>
    </row>
    <row r="26" spans="1:18" x14ac:dyDescent="0.3">
      <c r="A26" s="128" t="s">
        <v>27</v>
      </c>
      <c r="B26" s="138">
        <f t="shared" si="1"/>
        <v>89.849004298822919</v>
      </c>
      <c r="C26" s="122">
        <v>95.538395538395534</v>
      </c>
      <c r="D26" s="122">
        <v>84.159613059250304</v>
      </c>
      <c r="E26" s="49" t="s">
        <v>163</v>
      </c>
      <c r="F26" s="100" t="s">
        <v>64</v>
      </c>
      <c r="G26" s="159">
        <f t="shared" si="2"/>
        <v>90.956770412402022</v>
      </c>
      <c r="H26" s="122">
        <v>95.607808340727601</v>
      </c>
      <c r="I26" s="122">
        <v>86.30573248407643</v>
      </c>
      <c r="J26" s="49" t="s">
        <v>163</v>
      </c>
      <c r="K26" s="122" t="s">
        <v>64</v>
      </c>
      <c r="L26" s="138">
        <v>93.3</v>
      </c>
      <c r="M26" s="51">
        <v>96.4</v>
      </c>
      <c r="N26" s="51">
        <v>88.1</v>
      </c>
      <c r="O26" s="49" t="s">
        <v>163</v>
      </c>
      <c r="P26" s="100" t="s">
        <v>64</v>
      </c>
      <c r="Q26" s="68"/>
      <c r="R26" s="68"/>
    </row>
    <row r="27" spans="1:18" x14ac:dyDescent="0.3">
      <c r="A27" s="128" t="s">
        <v>28</v>
      </c>
      <c r="B27" s="138">
        <f t="shared" si="1"/>
        <v>88.650493162985555</v>
      </c>
      <c r="C27" s="122">
        <v>93.977947413061912</v>
      </c>
      <c r="D27" s="122">
        <v>83.323038912909212</v>
      </c>
      <c r="E27" s="49" t="s">
        <v>163</v>
      </c>
      <c r="F27" s="100" t="s">
        <v>64</v>
      </c>
      <c r="G27" s="138">
        <f t="shared" si="2"/>
        <v>88.695324554164131</v>
      </c>
      <c r="H27" s="122">
        <v>93.103448275862064</v>
      </c>
      <c r="I27" s="122">
        <v>84.287200832466183</v>
      </c>
      <c r="J27" s="49" t="s">
        <v>163</v>
      </c>
      <c r="K27" s="122" t="s">
        <v>64</v>
      </c>
      <c r="L27" s="138">
        <v>94</v>
      </c>
      <c r="M27" s="51">
        <v>96</v>
      </c>
      <c r="N27" s="51">
        <v>92</v>
      </c>
      <c r="O27" s="49" t="s">
        <v>163</v>
      </c>
      <c r="P27" s="100" t="s">
        <v>64</v>
      </c>
      <c r="Q27" s="68"/>
      <c r="R27" s="68"/>
    </row>
    <row r="28" spans="1:18" x14ac:dyDescent="0.3">
      <c r="A28" s="128" t="s">
        <v>168</v>
      </c>
      <c r="B28" s="138">
        <f t="shared" si="1"/>
        <v>95.777925531914889</v>
      </c>
      <c r="C28" s="122">
        <v>96.875</v>
      </c>
      <c r="D28" s="122">
        <v>94.680851063829792</v>
      </c>
      <c r="E28" s="49" t="s">
        <v>163</v>
      </c>
      <c r="F28" s="100" t="s">
        <v>64</v>
      </c>
      <c r="G28" s="138">
        <f t="shared" si="2"/>
        <v>92.353506243996151</v>
      </c>
      <c r="H28" s="122">
        <v>96.666666666666671</v>
      </c>
      <c r="I28" s="133">
        <v>88.040345821325644</v>
      </c>
      <c r="J28" s="49" t="s">
        <v>163</v>
      </c>
      <c r="K28" s="122" t="s">
        <v>64</v>
      </c>
      <c r="L28" s="138">
        <v>97.9</v>
      </c>
      <c r="M28" s="51">
        <v>98.7</v>
      </c>
      <c r="N28" s="51">
        <v>97</v>
      </c>
      <c r="O28" s="49" t="s">
        <v>163</v>
      </c>
      <c r="P28" s="100" t="s">
        <v>64</v>
      </c>
      <c r="Q28" s="68"/>
      <c r="R28" s="68"/>
    </row>
    <row r="29" spans="1:18" x14ac:dyDescent="0.3">
      <c r="A29" s="128" t="s">
        <v>169</v>
      </c>
      <c r="B29" s="138">
        <f t="shared" si="1"/>
        <v>91.306879387466608</v>
      </c>
      <c r="C29" s="122">
        <v>94.601889338731453</v>
      </c>
      <c r="D29" s="122">
        <v>88.011869436201778</v>
      </c>
      <c r="E29" s="49" t="s">
        <v>163</v>
      </c>
      <c r="F29" s="100" t="s">
        <v>64</v>
      </c>
      <c r="G29" s="138">
        <f t="shared" si="2"/>
        <v>92.22529359679065</v>
      </c>
      <c r="H29" s="122">
        <v>94.547563805104403</v>
      </c>
      <c r="I29" s="122">
        <v>89.903023388476896</v>
      </c>
      <c r="J29" s="49" t="s">
        <v>163</v>
      </c>
      <c r="K29" s="122" t="s">
        <v>64</v>
      </c>
      <c r="L29" s="138">
        <v>95.1</v>
      </c>
      <c r="M29" s="51">
        <v>97</v>
      </c>
      <c r="N29" s="51">
        <v>93.7</v>
      </c>
      <c r="O29" s="49" t="s">
        <v>163</v>
      </c>
      <c r="P29" s="100" t="s">
        <v>64</v>
      </c>
      <c r="Q29" s="68"/>
      <c r="R29" s="68"/>
    </row>
    <row r="30" spans="1:18" x14ac:dyDescent="0.3">
      <c r="A30" s="128" t="s">
        <v>31</v>
      </c>
      <c r="B30" s="138">
        <f t="shared" si="1"/>
        <v>92.755328192361418</v>
      </c>
      <c r="C30" s="122">
        <v>93.604651162790702</v>
      </c>
      <c r="D30" s="122">
        <v>91.906005221932119</v>
      </c>
      <c r="E30" s="49" t="s">
        <v>163</v>
      </c>
      <c r="F30" s="100" t="s">
        <v>64</v>
      </c>
      <c r="G30" s="138">
        <f t="shared" si="2"/>
        <v>91.952588895820327</v>
      </c>
      <c r="H30" s="122">
        <v>92.857142857142861</v>
      </c>
      <c r="I30" s="133">
        <v>91.048034934497807</v>
      </c>
      <c r="J30" s="49" t="s">
        <v>163</v>
      </c>
      <c r="K30" s="122" t="s">
        <v>64</v>
      </c>
      <c r="L30" s="138">
        <v>93.8</v>
      </c>
      <c r="M30" s="51">
        <v>93.9</v>
      </c>
      <c r="N30" s="51">
        <v>93.7</v>
      </c>
      <c r="O30" s="49" t="s">
        <v>163</v>
      </c>
      <c r="P30" s="100" t="s">
        <v>64</v>
      </c>
      <c r="Q30" s="68"/>
      <c r="R30" s="68"/>
    </row>
    <row r="31" spans="1:18" x14ac:dyDescent="0.3">
      <c r="A31" s="128" t="s">
        <v>170</v>
      </c>
      <c r="B31" s="138">
        <f t="shared" si="1"/>
        <v>86.755372313843083</v>
      </c>
      <c r="C31" s="122">
        <v>91.264367816091948</v>
      </c>
      <c r="D31" s="122">
        <v>82.246376811594203</v>
      </c>
      <c r="E31" s="49" t="s">
        <v>163</v>
      </c>
      <c r="F31" s="100" t="s">
        <v>64</v>
      </c>
      <c r="G31" s="138">
        <f t="shared" si="2"/>
        <v>94.949494949494948</v>
      </c>
      <c r="H31" s="122">
        <v>89.898989898989896</v>
      </c>
      <c r="I31" s="133">
        <v>100</v>
      </c>
      <c r="J31" s="49" t="s">
        <v>163</v>
      </c>
      <c r="K31" s="122" t="s">
        <v>64</v>
      </c>
      <c r="L31" s="138">
        <v>94.2</v>
      </c>
      <c r="M31" s="51">
        <v>92.6</v>
      </c>
      <c r="N31" s="51">
        <v>100</v>
      </c>
      <c r="O31" s="49" t="s">
        <v>163</v>
      </c>
      <c r="P31" s="100" t="s">
        <v>64</v>
      </c>
      <c r="Q31" s="68"/>
      <c r="R31" s="68"/>
    </row>
    <row r="32" spans="1:18" x14ac:dyDescent="0.3">
      <c r="A32" s="128" t="s">
        <v>33</v>
      </c>
      <c r="B32" s="138">
        <f t="shared" si="1"/>
        <v>94.716498082119031</v>
      </c>
      <c r="C32" s="122">
        <v>98.471615720524014</v>
      </c>
      <c r="D32" s="122">
        <v>90.961380443714049</v>
      </c>
      <c r="E32" s="49" t="s">
        <v>163</v>
      </c>
      <c r="F32" s="100" t="s">
        <v>64</v>
      </c>
      <c r="G32" s="138">
        <f t="shared" si="2"/>
        <v>93.147783490743777</v>
      </c>
      <c r="H32" s="122">
        <v>97.306397306397301</v>
      </c>
      <c r="I32" s="133">
        <v>88.989169675090253</v>
      </c>
      <c r="J32" s="49" t="s">
        <v>163</v>
      </c>
      <c r="K32" s="122" t="s">
        <v>64</v>
      </c>
      <c r="L32" s="138">
        <v>96.8</v>
      </c>
      <c r="M32" s="51">
        <v>96.9</v>
      </c>
      <c r="N32" s="51">
        <v>96.7</v>
      </c>
      <c r="O32" s="49" t="s">
        <v>163</v>
      </c>
      <c r="P32" s="100" t="s">
        <v>64</v>
      </c>
      <c r="Q32" s="68"/>
      <c r="R32" s="68"/>
    </row>
    <row r="33" spans="1:18" x14ac:dyDescent="0.3">
      <c r="A33" s="128" t="s">
        <v>34</v>
      </c>
      <c r="B33" s="138">
        <f t="shared" si="1"/>
        <v>91.558285163776503</v>
      </c>
      <c r="C33" s="122">
        <v>95.833333333333343</v>
      </c>
      <c r="D33" s="122">
        <v>87.283236994219649</v>
      </c>
      <c r="E33" s="49" t="s">
        <v>163</v>
      </c>
      <c r="F33" s="100" t="s">
        <v>64</v>
      </c>
      <c r="G33" s="138">
        <f t="shared" si="2"/>
        <v>91.271477663230243</v>
      </c>
      <c r="H33" s="122">
        <v>95.876288659793815</v>
      </c>
      <c r="I33" s="122">
        <v>86.666666666666671</v>
      </c>
      <c r="J33" s="49" t="s">
        <v>163</v>
      </c>
      <c r="K33" s="122" t="s">
        <v>64</v>
      </c>
      <c r="L33" s="138">
        <v>96.9</v>
      </c>
      <c r="M33" s="51">
        <v>97.6</v>
      </c>
      <c r="N33" s="51">
        <v>95.7</v>
      </c>
      <c r="O33" s="49" t="s">
        <v>163</v>
      </c>
      <c r="P33" s="100" t="s">
        <v>64</v>
      </c>
      <c r="Q33" s="68"/>
      <c r="R33" s="68"/>
    </row>
    <row r="34" spans="1:18" x14ac:dyDescent="0.3">
      <c r="A34" s="128" t="s">
        <v>171</v>
      </c>
      <c r="B34" s="138">
        <f t="shared" si="1"/>
        <v>93.11088645099295</v>
      </c>
      <c r="C34" s="122">
        <v>97.544642857142861</v>
      </c>
      <c r="D34" s="122">
        <v>88.67713004484304</v>
      </c>
      <c r="E34" s="49" t="s">
        <v>163</v>
      </c>
      <c r="F34" s="100" t="s">
        <v>64</v>
      </c>
      <c r="G34" s="138">
        <f t="shared" si="2"/>
        <v>95.514032505404231</v>
      </c>
      <c r="H34" s="122">
        <v>96.821515892420535</v>
      </c>
      <c r="I34" s="122">
        <v>94.206549118387912</v>
      </c>
      <c r="J34" s="49" t="s">
        <v>163</v>
      </c>
      <c r="K34" s="122" t="s">
        <v>64</v>
      </c>
      <c r="L34" s="138">
        <v>97.2</v>
      </c>
      <c r="M34" s="51">
        <v>98.7</v>
      </c>
      <c r="N34" s="51">
        <v>95.8</v>
      </c>
      <c r="O34" s="49" t="s">
        <v>163</v>
      </c>
      <c r="P34" s="100" t="s">
        <v>64</v>
      </c>
      <c r="Q34" s="68"/>
      <c r="R34" s="68"/>
    </row>
    <row r="35" spans="1:18" x14ac:dyDescent="0.3">
      <c r="A35" s="128" t="s">
        <v>172</v>
      </c>
      <c r="B35" s="138">
        <f t="shared" si="1"/>
        <v>92.424374890715171</v>
      </c>
      <c r="C35" s="122">
        <v>98.006644518272424</v>
      </c>
      <c r="D35" s="122">
        <v>86.842105263157904</v>
      </c>
      <c r="E35" s="49" t="s">
        <v>163</v>
      </c>
      <c r="F35" s="100" t="s">
        <v>64</v>
      </c>
      <c r="G35" s="138">
        <f t="shared" si="2"/>
        <v>93.195596030990885</v>
      </c>
      <c r="H35" s="122">
        <v>97.142857142857139</v>
      </c>
      <c r="I35" s="122">
        <v>89.248334919124645</v>
      </c>
      <c r="J35" s="49" t="s">
        <v>163</v>
      </c>
      <c r="K35" s="122" t="s">
        <v>64</v>
      </c>
      <c r="L35" s="138">
        <v>93.6</v>
      </c>
      <c r="M35" s="51">
        <v>95.1</v>
      </c>
      <c r="N35" s="51">
        <v>91.2</v>
      </c>
      <c r="O35" s="49" t="s">
        <v>163</v>
      </c>
      <c r="P35" s="100" t="s">
        <v>64</v>
      </c>
      <c r="Q35" s="68"/>
      <c r="R35" s="68"/>
    </row>
    <row r="36" spans="1:18" x14ac:dyDescent="0.3">
      <c r="A36" s="128" t="s">
        <v>37</v>
      </c>
      <c r="B36" s="138">
        <f t="shared" si="1"/>
        <v>95.934117099289949</v>
      </c>
      <c r="C36" s="122">
        <v>98.347107438016536</v>
      </c>
      <c r="D36" s="122">
        <v>93.521126760563376</v>
      </c>
      <c r="E36" s="49" t="s">
        <v>163</v>
      </c>
      <c r="F36" s="100" t="s">
        <v>64</v>
      </c>
      <c r="G36" s="138">
        <f t="shared" si="2"/>
        <v>95.49566024897311</v>
      </c>
      <c r="H36" s="122">
        <v>97.409805735430155</v>
      </c>
      <c r="I36" s="122">
        <v>93.581514762516051</v>
      </c>
      <c r="J36" s="49" t="s">
        <v>163</v>
      </c>
      <c r="K36" s="122" t="s">
        <v>64</v>
      </c>
      <c r="L36" s="138">
        <v>96.9</v>
      </c>
      <c r="M36" s="51">
        <v>97.9</v>
      </c>
      <c r="N36" s="51">
        <v>95.6</v>
      </c>
      <c r="O36" s="49" t="s">
        <v>163</v>
      </c>
      <c r="P36" s="100" t="s">
        <v>64</v>
      </c>
      <c r="Q36" s="68"/>
      <c r="R36" s="68"/>
    </row>
    <row r="37" spans="1:18" x14ac:dyDescent="0.3">
      <c r="A37" s="128" t="s">
        <v>38</v>
      </c>
      <c r="B37" s="138">
        <f t="shared" si="1"/>
        <v>78.720735785953167</v>
      </c>
      <c r="C37" s="122">
        <v>72.826086956521735</v>
      </c>
      <c r="D37" s="122">
        <v>84.615384615384613</v>
      </c>
      <c r="E37" s="49" t="s">
        <v>163</v>
      </c>
      <c r="F37" s="100" t="s">
        <v>64</v>
      </c>
      <c r="G37" s="159">
        <f t="shared" si="2"/>
        <v>91.038461538461533</v>
      </c>
      <c r="H37" s="122">
        <v>98.076923076923066</v>
      </c>
      <c r="I37" s="133">
        <v>84</v>
      </c>
      <c r="J37" s="49" t="s">
        <v>163</v>
      </c>
      <c r="K37" s="122" t="s">
        <v>64</v>
      </c>
      <c r="L37" s="138">
        <v>91.3</v>
      </c>
      <c r="M37" s="51">
        <v>94.6</v>
      </c>
      <c r="N37" s="51">
        <v>88.1</v>
      </c>
      <c r="O37" s="49" t="s">
        <v>163</v>
      </c>
      <c r="P37" s="100" t="s">
        <v>64</v>
      </c>
      <c r="Q37" s="68"/>
      <c r="R37" s="68"/>
    </row>
    <row r="38" spans="1:18" x14ac:dyDescent="0.3">
      <c r="A38" s="128" t="s">
        <v>173</v>
      </c>
      <c r="B38" s="138">
        <f t="shared" si="1"/>
        <v>89.518040848152538</v>
      </c>
      <c r="C38" s="122">
        <v>93.94572025052193</v>
      </c>
      <c r="D38" s="122">
        <v>85.090361445783131</v>
      </c>
      <c r="E38" s="49" t="s">
        <v>163</v>
      </c>
      <c r="F38" s="100" t="s">
        <v>64</v>
      </c>
      <c r="G38" s="138">
        <f t="shared" si="2"/>
        <v>90.750363644467129</v>
      </c>
      <c r="H38" s="122">
        <v>93.714927048260378</v>
      </c>
      <c r="I38" s="122">
        <v>87.785800240673879</v>
      </c>
      <c r="J38" s="49" t="s">
        <v>163</v>
      </c>
      <c r="K38" s="122" t="s">
        <v>64</v>
      </c>
      <c r="L38" s="138">
        <v>93</v>
      </c>
      <c r="M38" s="51">
        <v>93.9</v>
      </c>
      <c r="N38" s="51">
        <v>91.7</v>
      </c>
      <c r="O38" s="49" t="s">
        <v>163</v>
      </c>
      <c r="P38" s="100" t="s">
        <v>64</v>
      </c>
      <c r="Q38" s="68"/>
      <c r="R38" s="68"/>
    </row>
    <row r="39" spans="1:18" x14ac:dyDescent="0.3">
      <c r="A39" s="128" t="s">
        <v>40</v>
      </c>
      <c r="B39" s="138">
        <f t="shared" si="1"/>
        <v>95.983253430383343</v>
      </c>
      <c r="C39" s="122">
        <v>98.828828828828833</v>
      </c>
      <c r="D39" s="122">
        <v>93.137678031937853</v>
      </c>
      <c r="E39" s="49" t="s">
        <v>163</v>
      </c>
      <c r="F39" s="100" t="s">
        <v>64</v>
      </c>
      <c r="G39" s="159">
        <f t="shared" si="2"/>
        <v>96.03086894863155</v>
      </c>
      <c r="H39" s="122">
        <v>97.816265060240966</v>
      </c>
      <c r="I39" s="122">
        <v>94.245472837022135</v>
      </c>
      <c r="J39" s="49" t="s">
        <v>163</v>
      </c>
      <c r="K39" s="122" t="s">
        <v>64</v>
      </c>
      <c r="L39" s="138">
        <v>98.7</v>
      </c>
      <c r="M39" s="51">
        <v>99</v>
      </c>
      <c r="N39" s="51">
        <v>98.5</v>
      </c>
      <c r="O39" s="49" t="s">
        <v>163</v>
      </c>
      <c r="P39" s="100" t="s">
        <v>64</v>
      </c>
      <c r="Q39" s="68"/>
      <c r="R39" s="68"/>
    </row>
    <row r="40" spans="1:18" x14ac:dyDescent="0.3">
      <c r="A40" s="128" t="s">
        <v>174</v>
      </c>
      <c r="B40" s="138">
        <f t="shared" si="1"/>
        <v>93.127003860498604</v>
      </c>
      <c r="C40" s="122">
        <v>98.82352941176471</v>
      </c>
      <c r="D40" s="122">
        <v>87.430478309232484</v>
      </c>
      <c r="E40" s="49" t="s">
        <v>163</v>
      </c>
      <c r="F40" s="100" t="s">
        <v>64</v>
      </c>
      <c r="G40" s="138">
        <f t="shared" si="2"/>
        <v>93.271127911486417</v>
      </c>
      <c r="H40" s="122">
        <v>96.88109161793372</v>
      </c>
      <c r="I40" s="122">
        <v>89.6611642050391</v>
      </c>
      <c r="J40" s="49" t="s">
        <v>163</v>
      </c>
      <c r="K40" s="122" t="s">
        <v>64</v>
      </c>
      <c r="L40" s="138">
        <v>97.4</v>
      </c>
      <c r="M40" s="51">
        <v>97.8</v>
      </c>
      <c r="N40" s="51">
        <v>97.1</v>
      </c>
      <c r="O40" s="49" t="s">
        <v>163</v>
      </c>
      <c r="P40" s="100" t="s">
        <v>64</v>
      </c>
      <c r="Q40" s="68"/>
      <c r="R40" s="68"/>
    </row>
    <row r="41" spans="1:18" x14ac:dyDescent="0.3">
      <c r="A41" s="128" t="s">
        <v>42</v>
      </c>
      <c r="B41" s="138">
        <f t="shared" si="1"/>
        <v>91.591092671464239</v>
      </c>
      <c r="C41" s="122">
        <v>96.590909090909093</v>
      </c>
      <c r="D41" s="122">
        <v>86.591276252019384</v>
      </c>
      <c r="E41" s="49" t="s">
        <v>163</v>
      </c>
      <c r="F41" s="100" t="s">
        <v>64</v>
      </c>
      <c r="G41" s="138">
        <f t="shared" si="2"/>
        <v>92.554863108554372</v>
      </c>
      <c r="H41" s="122">
        <v>94.841269841269835</v>
      </c>
      <c r="I41" s="122">
        <v>90.268456375838923</v>
      </c>
      <c r="J41" s="49" t="s">
        <v>163</v>
      </c>
      <c r="K41" s="122" t="s">
        <v>64</v>
      </c>
      <c r="L41" s="138">
        <v>95.8</v>
      </c>
      <c r="M41" s="51">
        <v>97.2</v>
      </c>
      <c r="N41" s="51">
        <v>93.6</v>
      </c>
      <c r="O41" s="49" t="s">
        <v>163</v>
      </c>
      <c r="P41" s="100" t="s">
        <v>64</v>
      </c>
      <c r="Q41" s="68"/>
      <c r="R41" s="68"/>
    </row>
    <row r="42" spans="1:18" x14ac:dyDescent="0.3">
      <c r="A42" s="128" t="s">
        <v>43</v>
      </c>
      <c r="B42" s="138">
        <f t="shared" si="1"/>
        <v>92.114006316812436</v>
      </c>
      <c r="C42" s="122">
        <v>98.125</v>
      </c>
      <c r="D42" s="122">
        <v>86.103012633624871</v>
      </c>
      <c r="E42" s="49" t="s">
        <v>163</v>
      </c>
      <c r="F42" s="100" t="s">
        <v>64</v>
      </c>
      <c r="G42" s="138">
        <f t="shared" si="2"/>
        <v>93.920948586078538</v>
      </c>
      <c r="H42" s="122">
        <v>97.207678883071551</v>
      </c>
      <c r="I42" s="122">
        <v>90.634218289085538</v>
      </c>
      <c r="J42" s="49" t="s">
        <v>163</v>
      </c>
      <c r="K42" s="122" t="s">
        <v>64</v>
      </c>
      <c r="L42" s="138">
        <v>96.8</v>
      </c>
      <c r="M42" s="51">
        <v>97.5</v>
      </c>
      <c r="N42" s="51">
        <v>96.2</v>
      </c>
      <c r="O42" s="49" t="s">
        <v>163</v>
      </c>
      <c r="P42" s="100" t="s">
        <v>64</v>
      </c>
      <c r="Q42" s="68"/>
      <c r="R42" s="68"/>
    </row>
    <row r="43" spans="1:18" x14ac:dyDescent="0.3">
      <c r="A43" s="128" t="s">
        <v>44</v>
      </c>
      <c r="B43" s="138">
        <f t="shared" si="1"/>
        <v>91.32810243573698</v>
      </c>
      <c r="C43" s="122">
        <v>97.058823529411768</v>
      </c>
      <c r="D43" s="122">
        <v>85.597381342062192</v>
      </c>
      <c r="E43" s="49" t="s">
        <v>163</v>
      </c>
      <c r="F43" s="100" t="s">
        <v>64</v>
      </c>
      <c r="G43" s="138">
        <f t="shared" si="2"/>
        <v>91.276521023057541</v>
      </c>
      <c r="H43" s="122">
        <v>90.865384615384613</v>
      </c>
      <c r="I43" s="122">
        <v>91.687657430730468</v>
      </c>
      <c r="J43" s="49" t="s">
        <v>163</v>
      </c>
      <c r="K43" s="122" t="s">
        <v>64</v>
      </c>
      <c r="L43" s="138">
        <v>90.6</v>
      </c>
      <c r="M43" s="51">
        <v>92.3</v>
      </c>
      <c r="N43" s="51">
        <v>88.5</v>
      </c>
      <c r="O43" s="49" t="s">
        <v>163</v>
      </c>
      <c r="P43" s="100" t="s">
        <v>64</v>
      </c>
      <c r="Q43" s="68"/>
      <c r="R43" s="68"/>
    </row>
    <row r="44" spans="1:18" x14ac:dyDescent="0.3">
      <c r="A44" s="128" t="s">
        <v>175</v>
      </c>
      <c r="B44" s="138">
        <f t="shared" si="1"/>
        <v>92.803052056287896</v>
      </c>
      <c r="C44" s="122">
        <v>96.373404969778377</v>
      </c>
      <c r="D44" s="122">
        <v>89.232699142797415</v>
      </c>
      <c r="E44" s="49" t="s">
        <v>163</v>
      </c>
      <c r="F44" s="100" t="s">
        <v>64</v>
      </c>
      <c r="G44" s="138">
        <f t="shared" si="2"/>
        <v>93.913684157576483</v>
      </c>
      <c r="H44" s="122">
        <v>95.771941063420883</v>
      </c>
      <c r="I44" s="122">
        <v>92.055427251732098</v>
      </c>
      <c r="J44" s="49" t="s">
        <v>163</v>
      </c>
      <c r="K44" s="122" t="s">
        <v>64</v>
      </c>
      <c r="L44" s="138">
        <v>96.8</v>
      </c>
      <c r="M44" s="51">
        <v>97.7</v>
      </c>
      <c r="N44" s="51">
        <v>95.9</v>
      </c>
      <c r="O44" s="49" t="s">
        <v>163</v>
      </c>
      <c r="P44" s="100" t="s">
        <v>64</v>
      </c>
      <c r="Q44" s="68"/>
      <c r="R44" s="68"/>
    </row>
    <row r="45" spans="1:18" x14ac:dyDescent="0.3">
      <c r="A45" s="128" t="s">
        <v>46</v>
      </c>
      <c r="B45" s="138">
        <f t="shared" si="1"/>
        <v>94.693821760524884</v>
      </c>
      <c r="C45" s="122">
        <v>98.709677419354833</v>
      </c>
      <c r="D45" s="122">
        <v>90.677966101694921</v>
      </c>
      <c r="E45" s="49" t="s">
        <v>163</v>
      </c>
      <c r="F45" s="100" t="s">
        <v>64</v>
      </c>
      <c r="G45" s="138">
        <f t="shared" si="2"/>
        <v>94.948287637818325</v>
      </c>
      <c r="H45" s="122">
        <v>97.297297297297305</v>
      </c>
      <c r="I45" s="122">
        <v>92.599277978339344</v>
      </c>
      <c r="J45" s="49" t="s">
        <v>163</v>
      </c>
      <c r="K45" s="122" t="s">
        <v>64</v>
      </c>
      <c r="L45" s="138">
        <v>97.1</v>
      </c>
      <c r="M45" s="51">
        <v>98.5</v>
      </c>
      <c r="N45" s="51">
        <v>95.7</v>
      </c>
      <c r="O45" s="49" t="s">
        <v>163</v>
      </c>
      <c r="P45" s="100" t="s">
        <v>64</v>
      </c>
      <c r="Q45" s="68"/>
      <c r="R45" s="68"/>
    </row>
    <row r="46" spans="1:18" x14ac:dyDescent="0.3">
      <c r="A46" s="128" t="s">
        <v>47</v>
      </c>
      <c r="B46" s="138">
        <f t="shared" si="1"/>
        <v>90.839603588856406</v>
      </c>
      <c r="C46" s="122">
        <v>95.609220636663011</v>
      </c>
      <c r="D46" s="122">
        <v>86.069986541049801</v>
      </c>
      <c r="E46" s="49" t="s">
        <v>163</v>
      </c>
      <c r="F46" s="100" t="s">
        <v>64</v>
      </c>
      <c r="G46" s="138">
        <f t="shared" si="2"/>
        <v>91.312469339236969</v>
      </c>
      <c r="H46" s="122">
        <v>91.289198606271782</v>
      </c>
      <c r="I46" s="122">
        <v>91.335740072202171</v>
      </c>
      <c r="J46" s="49" t="s">
        <v>163</v>
      </c>
      <c r="K46" s="122" t="s">
        <v>64</v>
      </c>
      <c r="L46" s="138">
        <v>93.9</v>
      </c>
      <c r="M46" s="51">
        <v>94.2</v>
      </c>
      <c r="N46" s="51">
        <v>93.4</v>
      </c>
      <c r="O46" s="49" t="s">
        <v>163</v>
      </c>
      <c r="P46" s="100" t="s">
        <v>64</v>
      </c>
      <c r="Q46" s="68"/>
      <c r="R46" s="68"/>
    </row>
    <row r="47" spans="1:18" x14ac:dyDescent="0.3">
      <c r="A47" s="128" t="s">
        <v>176</v>
      </c>
      <c r="B47" s="138">
        <f t="shared" si="1"/>
        <v>95.079489476041203</v>
      </c>
      <c r="C47" s="122">
        <v>98.275862068965509</v>
      </c>
      <c r="D47" s="122">
        <v>91.883116883116884</v>
      </c>
      <c r="E47" s="49" t="s">
        <v>163</v>
      </c>
      <c r="F47" s="100" t="s">
        <v>64</v>
      </c>
      <c r="G47" s="138">
        <f t="shared" si="2"/>
        <v>92.857142857142861</v>
      </c>
      <c r="H47" s="122">
        <v>92.857142857142861</v>
      </c>
      <c r="I47" s="122" t="s">
        <v>66</v>
      </c>
      <c r="J47" s="49" t="s">
        <v>163</v>
      </c>
      <c r="K47" s="122" t="s">
        <v>64</v>
      </c>
      <c r="L47" s="138">
        <v>95.3</v>
      </c>
      <c r="M47" s="51">
        <v>95.3</v>
      </c>
      <c r="N47" s="51">
        <v>95.4</v>
      </c>
      <c r="O47" s="49" t="s">
        <v>163</v>
      </c>
      <c r="P47" s="100" t="s">
        <v>64</v>
      </c>
      <c r="Q47" s="68"/>
      <c r="R47" s="68"/>
    </row>
    <row r="48" spans="1:18" x14ac:dyDescent="0.3">
      <c r="A48" s="128" t="s">
        <v>49</v>
      </c>
      <c r="B48" s="138">
        <f t="shared" si="1"/>
        <v>92.279056526515404</v>
      </c>
      <c r="C48" s="122">
        <v>95.867251095804633</v>
      </c>
      <c r="D48" s="122">
        <v>88.69086195722619</v>
      </c>
      <c r="E48" s="49" t="s">
        <v>163</v>
      </c>
      <c r="F48" s="100" t="s">
        <v>64</v>
      </c>
      <c r="G48" s="138">
        <f t="shared" si="2"/>
        <v>89.997398206428613</v>
      </c>
      <c r="H48" s="122">
        <v>95.265017667844518</v>
      </c>
      <c r="I48" s="122">
        <v>84.729778745012695</v>
      </c>
      <c r="J48" s="49" t="s">
        <v>163</v>
      </c>
      <c r="K48" s="122" t="s">
        <v>64</v>
      </c>
      <c r="L48" s="138">
        <v>95</v>
      </c>
      <c r="M48" s="51">
        <v>97.3</v>
      </c>
      <c r="N48" s="51">
        <v>91.9</v>
      </c>
      <c r="O48" s="49" t="s">
        <v>163</v>
      </c>
      <c r="P48" s="100" t="s">
        <v>64</v>
      </c>
      <c r="Q48" s="68"/>
      <c r="R48" s="68"/>
    </row>
    <row r="49" spans="1:18" x14ac:dyDescent="0.3">
      <c r="A49" s="128" t="s">
        <v>177</v>
      </c>
      <c r="B49" s="138">
        <f t="shared" si="1"/>
        <v>94.497247174731967</v>
      </c>
      <c r="C49" s="122">
        <v>97.56592292089249</v>
      </c>
      <c r="D49" s="122">
        <v>91.428571428571431</v>
      </c>
      <c r="E49" s="49" t="s">
        <v>163</v>
      </c>
      <c r="F49" s="100" t="s">
        <v>64</v>
      </c>
      <c r="G49" s="138">
        <f t="shared" si="2"/>
        <v>92.507596162140914</v>
      </c>
      <c r="H49" s="122">
        <v>96.95290858725761</v>
      </c>
      <c r="I49" s="122">
        <v>88.062283737024217</v>
      </c>
      <c r="J49" s="49" t="s">
        <v>163</v>
      </c>
      <c r="K49" s="122" t="s">
        <v>64</v>
      </c>
      <c r="L49" s="138">
        <v>94.4</v>
      </c>
      <c r="M49" s="51">
        <v>94.9</v>
      </c>
      <c r="N49" s="51">
        <v>93.8</v>
      </c>
      <c r="O49" s="49" t="s">
        <v>163</v>
      </c>
      <c r="P49" s="100" t="s">
        <v>64</v>
      </c>
      <c r="Q49" s="68"/>
      <c r="R49" s="68"/>
    </row>
    <row r="50" spans="1:18" x14ac:dyDescent="0.3">
      <c r="A50" s="128" t="s">
        <v>51</v>
      </c>
      <c r="B50" s="138">
        <f t="shared" si="1"/>
        <v>92.863247863247864</v>
      </c>
      <c r="C50" s="122">
        <v>94.615384615384613</v>
      </c>
      <c r="D50" s="122">
        <v>91.111111111111114</v>
      </c>
      <c r="E50" s="49" t="s">
        <v>163</v>
      </c>
      <c r="F50" s="100" t="s">
        <v>64</v>
      </c>
      <c r="G50" s="138">
        <f t="shared" si="2"/>
        <v>92.878199826090651</v>
      </c>
      <c r="H50" s="122">
        <v>95.519713261648747</v>
      </c>
      <c r="I50" s="122">
        <v>90.23668639053254</v>
      </c>
      <c r="J50" s="49" t="s">
        <v>163</v>
      </c>
      <c r="K50" s="122" t="s">
        <v>64</v>
      </c>
      <c r="L50" s="138">
        <v>96</v>
      </c>
      <c r="M50" s="51">
        <v>96.5</v>
      </c>
      <c r="N50" s="51">
        <v>95.6</v>
      </c>
      <c r="O50" s="49" t="s">
        <v>163</v>
      </c>
      <c r="P50" s="100" t="s">
        <v>64</v>
      </c>
      <c r="Q50" s="68"/>
      <c r="R50" s="68"/>
    </row>
    <row r="51" spans="1:18" x14ac:dyDescent="0.3">
      <c r="A51" s="128" t="s">
        <v>178</v>
      </c>
      <c r="B51" s="138">
        <f t="shared" si="1"/>
        <v>92.150655021834069</v>
      </c>
      <c r="C51" s="122">
        <v>95</v>
      </c>
      <c r="D51" s="122">
        <v>89.301310043668124</v>
      </c>
      <c r="E51" s="49" t="s">
        <v>163</v>
      </c>
      <c r="F51" s="100" t="s">
        <v>64</v>
      </c>
      <c r="G51" s="138">
        <f t="shared" si="2"/>
        <v>89.528136544344349</v>
      </c>
      <c r="H51" s="122">
        <v>94.274809160305338</v>
      </c>
      <c r="I51" s="122">
        <v>84.78146392838336</v>
      </c>
      <c r="J51" s="49" t="s">
        <v>163</v>
      </c>
      <c r="K51" s="122" t="s">
        <v>64</v>
      </c>
      <c r="L51" s="138">
        <v>95.7</v>
      </c>
      <c r="M51" s="51">
        <v>97.4</v>
      </c>
      <c r="N51" s="51">
        <v>94.5</v>
      </c>
      <c r="O51" s="49" t="s">
        <v>163</v>
      </c>
      <c r="P51" s="100" t="s">
        <v>64</v>
      </c>
      <c r="Q51" s="68"/>
      <c r="R51" s="68"/>
    </row>
    <row r="52" spans="1:18" x14ac:dyDescent="0.3">
      <c r="A52" s="128" t="s">
        <v>53</v>
      </c>
      <c r="B52" s="138">
        <f t="shared" si="1"/>
        <v>89.808411061830057</v>
      </c>
      <c r="C52" s="122">
        <v>93.886097152428817</v>
      </c>
      <c r="D52" s="122">
        <v>85.730724971231297</v>
      </c>
      <c r="E52" s="49" t="s">
        <v>163</v>
      </c>
      <c r="F52" s="100" t="s">
        <v>64</v>
      </c>
      <c r="G52" s="138">
        <f t="shared" si="2"/>
        <v>85.092444763720977</v>
      </c>
      <c r="H52" s="122">
        <v>95.324036095159968</v>
      </c>
      <c r="I52" s="122">
        <v>74.860853432281999</v>
      </c>
      <c r="J52" s="49" t="s">
        <v>163</v>
      </c>
      <c r="K52" s="122" t="s">
        <v>64</v>
      </c>
      <c r="L52" s="138">
        <v>91.6</v>
      </c>
      <c r="M52" s="51">
        <v>95.3</v>
      </c>
      <c r="N52" s="51">
        <v>85.5</v>
      </c>
      <c r="O52" s="49" t="s">
        <v>163</v>
      </c>
      <c r="P52" s="100" t="s">
        <v>64</v>
      </c>
      <c r="Q52" s="68"/>
      <c r="R52" s="68"/>
    </row>
    <row r="53" spans="1:18" ht="16.2" thickBot="1" x14ac:dyDescent="0.35">
      <c r="A53" s="164" t="s">
        <v>54</v>
      </c>
      <c r="B53" s="163">
        <f t="shared" si="1"/>
        <v>90.638333371688958</v>
      </c>
      <c r="C53" s="125">
        <v>97.10526315789474</v>
      </c>
      <c r="D53" s="125">
        <v>84.171403585483162</v>
      </c>
      <c r="E53" s="62" t="s">
        <v>163</v>
      </c>
      <c r="F53" s="126" t="s">
        <v>64</v>
      </c>
      <c r="G53" s="163">
        <f t="shared" si="2"/>
        <v>91.941398266034426</v>
      </c>
      <c r="H53" s="125">
        <v>96.273830155979198</v>
      </c>
      <c r="I53" s="125">
        <v>87.608966376089654</v>
      </c>
      <c r="J53" s="62" t="s">
        <v>163</v>
      </c>
      <c r="K53" s="125" t="s">
        <v>64</v>
      </c>
      <c r="L53" s="163">
        <v>96.6</v>
      </c>
      <c r="M53" s="172">
        <v>97.2</v>
      </c>
      <c r="N53" s="172">
        <v>96.1</v>
      </c>
      <c r="O53" s="62" t="s">
        <v>163</v>
      </c>
      <c r="P53" s="126" t="s">
        <v>64</v>
      </c>
      <c r="Q53" s="68"/>
      <c r="R53" s="68"/>
    </row>
  </sheetData>
  <mergeCells count="4">
    <mergeCell ref="B6:F6"/>
    <mergeCell ref="A6:A7"/>
    <mergeCell ref="G6:K6"/>
    <mergeCell ref="L6:P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735DE-11A1-4361-B4D1-5C5CA758FBC1}">
  <dimension ref="A1:R53"/>
  <sheetViews>
    <sheetView zoomScale="80" zoomScaleNormal="80" workbookViewId="0">
      <pane xSplit="1" ySplit="7" topLeftCell="E8" activePane="bottomRight" state="frozen"/>
      <selection pane="topRight" activeCell="B1" sqref="B1"/>
      <selection pane="bottomLeft" activeCell="A8" sqref="A8"/>
      <selection pane="bottomRight" activeCell="J38" sqref="J38"/>
    </sheetView>
  </sheetViews>
  <sheetFormatPr defaultRowHeight="15.6" x14ac:dyDescent="0.3"/>
  <cols>
    <col min="1" max="1" width="27.5546875" style="120" customWidth="1"/>
    <col min="2" max="2" width="11.109375" style="103" customWidth="1"/>
    <col min="3" max="3" width="7.44140625" style="103" customWidth="1"/>
    <col min="4" max="4" width="6.44140625" style="103" customWidth="1"/>
    <col min="5" max="5" width="8.88671875" style="103"/>
    <col min="6" max="6" width="7.44140625" style="103" customWidth="1"/>
    <col min="7" max="7" width="10" style="103" customWidth="1"/>
    <col min="8" max="11" width="8.88671875" style="103"/>
    <col min="12" max="12" width="13.88671875" style="103" customWidth="1"/>
    <col min="13" max="16384" width="8.88671875" style="103"/>
  </cols>
  <sheetData>
    <row r="1" spans="1:18" ht="36" customHeight="1" x14ac:dyDescent="0.3">
      <c r="A1" s="38" t="s">
        <v>112</v>
      </c>
      <c r="B1" s="136"/>
      <c r="C1" s="136"/>
      <c r="D1" s="136"/>
      <c r="E1" s="136"/>
      <c r="F1" s="136"/>
      <c r="G1" s="67"/>
      <c r="H1" s="67"/>
    </row>
    <row r="2" spans="1:18" ht="14.25" customHeight="1" x14ac:dyDescent="0.3">
      <c r="A2" s="154" t="s">
        <v>158</v>
      </c>
      <c r="B2" s="136"/>
      <c r="C2" s="136"/>
      <c r="D2" s="136"/>
      <c r="E2" s="136"/>
      <c r="F2" s="136"/>
      <c r="G2" s="67"/>
      <c r="H2" s="67"/>
    </row>
    <row r="3" spans="1:18" ht="14.25" customHeight="1" x14ac:dyDescent="0.3">
      <c r="A3" s="154" t="s">
        <v>159</v>
      </c>
      <c r="B3" s="136"/>
      <c r="C3" s="136"/>
      <c r="D3" s="136"/>
      <c r="E3" s="136"/>
      <c r="F3" s="136"/>
      <c r="G3" s="67"/>
      <c r="H3" s="67"/>
    </row>
    <row r="4" spans="1:18" ht="14.25" customHeight="1" x14ac:dyDescent="0.3">
      <c r="A4" s="154" t="s">
        <v>162</v>
      </c>
      <c r="B4" s="198"/>
      <c r="C4" s="198"/>
      <c r="D4" s="198"/>
      <c r="E4" s="198"/>
      <c r="F4" s="198"/>
      <c r="G4" s="192"/>
      <c r="H4" s="192"/>
    </row>
    <row r="5" spans="1:18" ht="14.25" customHeight="1" thickBot="1" x14ac:dyDescent="0.35">
      <c r="A5" s="154" t="s">
        <v>164</v>
      </c>
      <c r="B5" s="198"/>
      <c r="C5" s="198"/>
      <c r="D5" s="198"/>
      <c r="E5" s="198"/>
      <c r="F5" s="198"/>
      <c r="G5" s="192"/>
      <c r="H5" s="192"/>
    </row>
    <row r="6" spans="1:18" ht="15.75" customHeight="1" thickBot="1" x14ac:dyDescent="0.35">
      <c r="A6" s="318" t="s">
        <v>61</v>
      </c>
      <c r="B6" s="300">
        <v>2024</v>
      </c>
      <c r="C6" s="301"/>
      <c r="D6" s="301"/>
      <c r="E6" s="301"/>
      <c r="F6" s="302"/>
      <c r="G6" s="300">
        <v>2025</v>
      </c>
      <c r="H6" s="301"/>
      <c r="I6" s="301"/>
      <c r="J6" s="301"/>
      <c r="K6" s="301"/>
      <c r="L6" s="300">
        <v>2026</v>
      </c>
      <c r="M6" s="301"/>
      <c r="N6" s="301"/>
      <c r="O6" s="301"/>
      <c r="P6" s="302"/>
    </row>
    <row r="7" spans="1:18" ht="16.2" thickBot="1" x14ac:dyDescent="0.35">
      <c r="A7" s="319"/>
      <c r="B7" s="124" t="s">
        <v>63</v>
      </c>
      <c r="C7" s="72" t="s">
        <v>57</v>
      </c>
      <c r="D7" s="72" t="s">
        <v>58</v>
      </c>
      <c r="E7" s="62" t="s">
        <v>59</v>
      </c>
      <c r="F7" s="73" t="s">
        <v>60</v>
      </c>
      <c r="G7" s="124" t="s">
        <v>63</v>
      </c>
      <c r="H7" s="72" t="s">
        <v>57</v>
      </c>
      <c r="I7" s="72" t="s">
        <v>58</v>
      </c>
      <c r="J7" s="62" t="s">
        <v>59</v>
      </c>
      <c r="K7" s="261" t="s">
        <v>60</v>
      </c>
      <c r="L7" s="260" t="s">
        <v>63</v>
      </c>
      <c r="M7" s="261" t="s">
        <v>57</v>
      </c>
      <c r="N7" s="261" t="s">
        <v>58</v>
      </c>
      <c r="O7" s="62" t="s">
        <v>59</v>
      </c>
      <c r="P7" s="73" t="s">
        <v>60</v>
      </c>
    </row>
    <row r="8" spans="1:18" x14ac:dyDescent="0.3">
      <c r="A8" s="217" t="s">
        <v>78</v>
      </c>
      <c r="B8" s="102">
        <f>AVERAGE(C8:F8)</f>
        <v>83.333333333333329</v>
      </c>
      <c r="C8" s="86">
        <v>88.8</v>
      </c>
      <c r="D8" s="86">
        <v>78.400000000000006</v>
      </c>
      <c r="E8" s="86" t="s">
        <v>163</v>
      </c>
      <c r="F8" s="87">
        <v>82.8</v>
      </c>
      <c r="G8" s="102">
        <v>85.3</v>
      </c>
      <c r="H8" s="89">
        <v>85.1</v>
      </c>
      <c r="I8" s="89">
        <v>78.2</v>
      </c>
      <c r="J8" s="86" t="s">
        <v>163</v>
      </c>
      <c r="K8" s="89">
        <f t="shared" ref="K8" si="0">AVERAGE(K9:K53)</f>
        <v>92.462178837052065</v>
      </c>
      <c r="L8" s="102">
        <v>87.2</v>
      </c>
      <c r="M8" s="89">
        <v>89.9</v>
      </c>
      <c r="N8" s="89">
        <v>84</v>
      </c>
      <c r="O8" s="86" t="s">
        <v>163</v>
      </c>
      <c r="P8" s="90">
        <v>91</v>
      </c>
    </row>
    <row r="9" spans="1:18" ht="31.2" x14ac:dyDescent="0.3">
      <c r="A9" s="128" t="s">
        <v>12</v>
      </c>
      <c r="B9" s="138">
        <f t="shared" ref="B9:B53" si="1">AVERAGE(C9:F9)</f>
        <v>87</v>
      </c>
      <c r="C9" s="192" t="s">
        <v>66</v>
      </c>
      <c r="D9" s="192">
        <v>91.2</v>
      </c>
      <c r="E9" s="49" t="s">
        <v>163</v>
      </c>
      <c r="F9" s="193">
        <v>82.8</v>
      </c>
      <c r="G9" s="138" t="s">
        <v>89</v>
      </c>
      <c r="H9" s="192" t="s">
        <v>89</v>
      </c>
      <c r="I9" s="192" t="s">
        <v>89</v>
      </c>
      <c r="J9" s="49" t="s">
        <v>163</v>
      </c>
      <c r="K9" s="192" t="s">
        <v>89</v>
      </c>
      <c r="L9" s="138" t="s">
        <v>89</v>
      </c>
      <c r="M9" s="192" t="s">
        <v>89</v>
      </c>
      <c r="N9" s="192" t="s">
        <v>89</v>
      </c>
      <c r="O9" s="49" t="s">
        <v>163</v>
      </c>
      <c r="P9" s="193" t="s">
        <v>89</v>
      </c>
    </row>
    <row r="10" spans="1:18" ht="31.2" x14ac:dyDescent="0.3">
      <c r="A10" s="128" t="s">
        <v>148</v>
      </c>
      <c r="B10" s="138" t="s">
        <v>89</v>
      </c>
      <c r="C10" s="49" t="s">
        <v>64</v>
      </c>
      <c r="D10" s="192" t="s">
        <v>89</v>
      </c>
      <c r="E10" s="49" t="s">
        <v>163</v>
      </c>
      <c r="F10" s="193" t="s">
        <v>89</v>
      </c>
      <c r="G10" s="138">
        <f t="shared" ref="G10:G53" si="2">AVERAGE(H10:K10)</f>
        <v>88.697133454258065</v>
      </c>
      <c r="H10" s="49" t="s">
        <v>64</v>
      </c>
      <c r="I10" s="122">
        <v>89.344909234412</v>
      </c>
      <c r="J10" s="49" t="s">
        <v>163</v>
      </c>
      <c r="K10" s="133">
        <v>88.04935767410413</v>
      </c>
      <c r="L10" s="138">
        <v>93.4</v>
      </c>
      <c r="M10" s="49" t="s">
        <v>64</v>
      </c>
      <c r="N10" s="122">
        <v>95.2</v>
      </c>
      <c r="O10" s="49" t="s">
        <v>163</v>
      </c>
      <c r="P10" s="134">
        <v>91</v>
      </c>
    </row>
    <row r="11" spans="1:18" x14ac:dyDescent="0.3">
      <c r="A11" s="128" t="s">
        <v>146</v>
      </c>
      <c r="B11" s="138" t="s">
        <v>89</v>
      </c>
      <c r="C11" s="192" t="s">
        <v>89</v>
      </c>
      <c r="D11" s="192" t="s">
        <v>89</v>
      </c>
      <c r="E11" s="122" t="s">
        <v>64</v>
      </c>
      <c r="F11" s="193" t="s">
        <v>89</v>
      </c>
      <c r="G11" s="138">
        <f t="shared" si="2"/>
        <v>92.581237066349331</v>
      </c>
      <c r="H11" s="122">
        <v>87.06467661691542</v>
      </c>
      <c r="I11" s="122">
        <v>93.804034582132573</v>
      </c>
      <c r="J11" s="122" t="s">
        <v>64</v>
      </c>
      <c r="K11" s="122">
        <v>96.875</v>
      </c>
      <c r="L11" s="138">
        <v>90.4</v>
      </c>
      <c r="M11" s="51">
        <v>86.5</v>
      </c>
      <c r="N11" s="51">
        <v>94.2</v>
      </c>
      <c r="O11" s="122" t="s">
        <v>64</v>
      </c>
      <c r="P11" s="100" t="s">
        <v>66</v>
      </c>
    </row>
    <row r="12" spans="1:18" x14ac:dyDescent="0.3">
      <c r="A12" s="128" t="s">
        <v>13</v>
      </c>
      <c r="B12" s="138">
        <f t="shared" si="1"/>
        <v>76</v>
      </c>
      <c r="C12" s="49">
        <v>75.8</v>
      </c>
      <c r="D12" s="192">
        <v>76.2</v>
      </c>
      <c r="E12" s="49" t="s">
        <v>163</v>
      </c>
      <c r="F12" s="100" t="s">
        <v>64</v>
      </c>
      <c r="G12" s="138">
        <f t="shared" si="2"/>
        <v>85.345442359249333</v>
      </c>
      <c r="H12" s="51">
        <v>85.79088471849866</v>
      </c>
      <c r="I12" s="122">
        <v>84.9</v>
      </c>
      <c r="J12" s="49" t="s">
        <v>163</v>
      </c>
      <c r="K12" s="49" t="s">
        <v>64</v>
      </c>
      <c r="L12" s="138">
        <v>81.7</v>
      </c>
      <c r="M12" s="51">
        <v>83.7</v>
      </c>
      <c r="N12" s="51">
        <v>79.900000000000006</v>
      </c>
      <c r="O12" s="49" t="s">
        <v>163</v>
      </c>
      <c r="P12" s="132" t="s">
        <v>64</v>
      </c>
      <c r="Q12" s="68"/>
      <c r="R12" s="68"/>
    </row>
    <row r="13" spans="1:18" x14ac:dyDescent="0.3">
      <c r="A13" s="128" t="s">
        <v>18</v>
      </c>
      <c r="B13" s="138">
        <f>AVERAGE(C13:F13)</f>
        <v>86.75</v>
      </c>
      <c r="C13" s="49">
        <v>95.2</v>
      </c>
      <c r="D13" s="49">
        <v>78.3</v>
      </c>
      <c r="E13" s="49" t="s">
        <v>163</v>
      </c>
      <c r="F13" s="100" t="s">
        <v>64</v>
      </c>
      <c r="G13" s="159">
        <f t="shared" si="2"/>
        <v>89.037802528128395</v>
      </c>
      <c r="H13" s="51">
        <v>94.947411837492268</v>
      </c>
      <c r="I13" s="51">
        <v>83.128193218764508</v>
      </c>
      <c r="J13" s="49" t="s">
        <v>163</v>
      </c>
      <c r="K13" s="49" t="s">
        <v>64</v>
      </c>
      <c r="L13" s="138">
        <v>92</v>
      </c>
      <c r="M13" s="51">
        <v>95.2</v>
      </c>
      <c r="N13" s="51">
        <v>85.4</v>
      </c>
      <c r="O13" s="49" t="s">
        <v>163</v>
      </c>
      <c r="P13" s="132" t="s">
        <v>64</v>
      </c>
      <c r="Q13" s="68"/>
      <c r="R13" s="68"/>
    </row>
    <row r="14" spans="1:18" x14ac:dyDescent="0.3">
      <c r="A14" s="128" t="s">
        <v>179</v>
      </c>
      <c r="B14" s="138">
        <f t="shared" si="1"/>
        <v>90.711627906976744</v>
      </c>
      <c r="C14" s="122">
        <v>93.023255813953483</v>
      </c>
      <c r="D14" s="192">
        <v>88.4</v>
      </c>
      <c r="E14" s="49" t="s">
        <v>163</v>
      </c>
      <c r="F14" s="100" t="s">
        <v>64</v>
      </c>
      <c r="G14" s="138">
        <f t="shared" si="2"/>
        <v>90.506329113924053</v>
      </c>
      <c r="H14" s="133">
        <v>81.012658227848107</v>
      </c>
      <c r="I14" s="122">
        <v>100</v>
      </c>
      <c r="J14" s="49" t="s">
        <v>163</v>
      </c>
      <c r="K14" s="49" t="s">
        <v>64</v>
      </c>
      <c r="L14" s="138">
        <v>83.4</v>
      </c>
      <c r="M14" s="51">
        <v>89</v>
      </c>
      <c r="N14" s="51">
        <v>75</v>
      </c>
      <c r="O14" s="49" t="s">
        <v>163</v>
      </c>
      <c r="P14" s="132" t="s">
        <v>64</v>
      </c>
      <c r="Q14" s="68"/>
      <c r="R14" s="68"/>
    </row>
    <row r="15" spans="1:18" x14ac:dyDescent="0.3">
      <c r="A15" s="128" t="s">
        <v>15</v>
      </c>
      <c r="B15" s="138">
        <f t="shared" si="1"/>
        <v>80.9536231884058</v>
      </c>
      <c r="C15" s="122">
        <v>85.507246376811594</v>
      </c>
      <c r="D15" s="192">
        <v>76.400000000000006</v>
      </c>
      <c r="E15" s="49" t="s">
        <v>163</v>
      </c>
      <c r="F15" s="100" t="s">
        <v>64</v>
      </c>
      <c r="G15" s="138">
        <f t="shared" si="2"/>
        <v>75.900000000000006</v>
      </c>
      <c r="H15" s="122" t="s">
        <v>66</v>
      </c>
      <c r="I15" s="122">
        <v>75.900000000000006</v>
      </c>
      <c r="J15" s="49" t="s">
        <v>163</v>
      </c>
      <c r="K15" s="49" t="s">
        <v>64</v>
      </c>
      <c r="L15" s="138">
        <v>86</v>
      </c>
      <c r="M15" s="51">
        <v>89.8</v>
      </c>
      <c r="N15" s="51">
        <v>80.8</v>
      </c>
      <c r="O15" s="49" t="s">
        <v>163</v>
      </c>
      <c r="P15" s="132" t="s">
        <v>64</v>
      </c>
      <c r="Q15" s="68"/>
      <c r="R15" s="68"/>
    </row>
    <row r="16" spans="1:18" x14ac:dyDescent="0.3">
      <c r="A16" s="128" t="s">
        <v>16</v>
      </c>
      <c r="B16" s="138">
        <f t="shared" si="1"/>
        <v>77.14630872483221</v>
      </c>
      <c r="C16" s="122">
        <v>83.892617449664428</v>
      </c>
      <c r="D16" s="49">
        <v>70.400000000000006</v>
      </c>
      <c r="E16" s="49" t="s">
        <v>163</v>
      </c>
      <c r="F16" s="100" t="s">
        <v>64</v>
      </c>
      <c r="G16" s="138">
        <f t="shared" si="2"/>
        <v>78.760344827586209</v>
      </c>
      <c r="H16" s="122">
        <v>78.620689655172413</v>
      </c>
      <c r="I16" s="51">
        <v>78.900000000000006</v>
      </c>
      <c r="J16" s="49" t="s">
        <v>163</v>
      </c>
      <c r="K16" s="49" t="s">
        <v>64</v>
      </c>
      <c r="L16" s="138">
        <v>88</v>
      </c>
      <c r="M16" s="51">
        <v>92.2</v>
      </c>
      <c r="N16" s="51">
        <v>86.2</v>
      </c>
      <c r="O16" s="49" t="s">
        <v>163</v>
      </c>
      <c r="P16" s="132" t="s">
        <v>64</v>
      </c>
      <c r="Q16" s="68"/>
      <c r="R16" s="68"/>
    </row>
    <row r="17" spans="1:18" x14ac:dyDescent="0.3">
      <c r="A17" s="128" t="s">
        <v>17</v>
      </c>
      <c r="B17" s="138">
        <f t="shared" si="1"/>
        <v>79.903311258278137</v>
      </c>
      <c r="C17" s="122">
        <v>89.006622516556291</v>
      </c>
      <c r="D17" s="49">
        <v>70.8</v>
      </c>
      <c r="E17" s="49" t="s">
        <v>163</v>
      </c>
      <c r="F17" s="100" t="s">
        <v>64</v>
      </c>
      <c r="G17" s="138">
        <f t="shared" si="2"/>
        <v>84.116227180527389</v>
      </c>
      <c r="H17" s="133">
        <v>88.032454361054775</v>
      </c>
      <c r="I17" s="51">
        <v>80.2</v>
      </c>
      <c r="J17" s="49" t="s">
        <v>163</v>
      </c>
      <c r="K17" s="49" t="s">
        <v>64</v>
      </c>
      <c r="L17" s="138">
        <v>87.7</v>
      </c>
      <c r="M17" s="51">
        <v>87.9</v>
      </c>
      <c r="N17" s="51">
        <v>87.5</v>
      </c>
      <c r="O17" s="49" t="s">
        <v>163</v>
      </c>
      <c r="P17" s="132" t="s">
        <v>64</v>
      </c>
      <c r="Q17" s="68"/>
      <c r="R17" s="68"/>
    </row>
    <row r="18" spans="1:18" x14ac:dyDescent="0.3">
      <c r="A18" s="128" t="s">
        <v>19</v>
      </c>
      <c r="B18" s="138">
        <f t="shared" si="1"/>
        <v>86.399873252723978</v>
      </c>
      <c r="C18" s="122">
        <v>94.142259414225933</v>
      </c>
      <c r="D18" s="122">
        <v>78.657487091222038</v>
      </c>
      <c r="E18" s="49" t="s">
        <v>163</v>
      </c>
      <c r="F18" s="100" t="s">
        <v>64</v>
      </c>
      <c r="G18" s="138">
        <f t="shared" si="2"/>
        <v>87.624193548387098</v>
      </c>
      <c r="H18" s="122">
        <v>93.548387096774192</v>
      </c>
      <c r="I18" s="133">
        <v>81.7</v>
      </c>
      <c r="J18" s="49" t="s">
        <v>163</v>
      </c>
      <c r="K18" s="49" t="s">
        <v>64</v>
      </c>
      <c r="L18" s="138">
        <v>88.9</v>
      </c>
      <c r="M18" s="51">
        <v>92.1</v>
      </c>
      <c r="N18" s="51">
        <v>84.9</v>
      </c>
      <c r="O18" s="49" t="s">
        <v>163</v>
      </c>
      <c r="P18" s="132" t="s">
        <v>64</v>
      </c>
      <c r="Q18" s="68"/>
      <c r="R18" s="68"/>
    </row>
    <row r="19" spans="1:18" x14ac:dyDescent="0.3">
      <c r="A19" s="128" t="s">
        <v>20</v>
      </c>
      <c r="B19" s="138">
        <f t="shared" si="1"/>
        <v>87.296551653928475</v>
      </c>
      <c r="C19" s="122">
        <v>95.193401592718999</v>
      </c>
      <c r="D19" s="122">
        <v>79.399701715137965</v>
      </c>
      <c r="E19" s="49" t="s">
        <v>163</v>
      </c>
      <c r="F19" s="100" t="s">
        <v>64</v>
      </c>
      <c r="G19" s="138">
        <f t="shared" si="2"/>
        <v>89.110441522177339</v>
      </c>
      <c r="H19" s="133">
        <v>94.032416502946958</v>
      </c>
      <c r="I19" s="122">
        <v>84.18846654140772</v>
      </c>
      <c r="J19" s="49" t="s">
        <v>163</v>
      </c>
      <c r="K19" s="49" t="s">
        <v>64</v>
      </c>
      <c r="L19" s="138">
        <v>93.8</v>
      </c>
      <c r="M19" s="51">
        <v>96.5</v>
      </c>
      <c r="N19" s="51">
        <v>88.4</v>
      </c>
      <c r="O19" s="49" t="s">
        <v>163</v>
      </c>
      <c r="P19" s="132" t="s">
        <v>64</v>
      </c>
      <c r="Q19" s="68"/>
      <c r="R19" s="68"/>
    </row>
    <row r="20" spans="1:18" x14ac:dyDescent="0.3">
      <c r="A20" s="128" t="s">
        <v>21</v>
      </c>
      <c r="B20" s="138">
        <f t="shared" si="1"/>
        <v>83.537616229923913</v>
      </c>
      <c r="C20" s="122">
        <v>85.714285714285708</v>
      </c>
      <c r="D20" s="122">
        <v>81.360946745562131</v>
      </c>
      <c r="E20" s="49" t="s">
        <v>163</v>
      </c>
      <c r="F20" s="100" t="s">
        <v>64</v>
      </c>
      <c r="G20" s="138">
        <f t="shared" si="2"/>
        <v>90.106758127626676</v>
      </c>
      <c r="H20" s="133">
        <v>92.024539877300612</v>
      </c>
      <c r="I20" s="122">
        <v>88.188976377952756</v>
      </c>
      <c r="J20" s="49" t="s">
        <v>163</v>
      </c>
      <c r="K20" s="49" t="s">
        <v>64</v>
      </c>
      <c r="L20" s="138">
        <v>90.3</v>
      </c>
      <c r="M20" s="51">
        <v>93</v>
      </c>
      <c r="N20" s="51">
        <v>86.4</v>
      </c>
      <c r="O20" s="49" t="s">
        <v>163</v>
      </c>
      <c r="P20" s="132" t="s">
        <v>64</v>
      </c>
      <c r="Q20" s="68"/>
      <c r="R20" s="68"/>
    </row>
    <row r="21" spans="1:18" x14ac:dyDescent="0.3">
      <c r="A21" s="128" t="s">
        <v>22</v>
      </c>
      <c r="B21" s="138">
        <f t="shared" si="1"/>
        <v>77.435927488670103</v>
      </c>
      <c r="C21" s="122">
        <v>82.0323488045007</v>
      </c>
      <c r="D21" s="122">
        <v>72.839506172839506</v>
      </c>
      <c r="E21" s="49" t="s">
        <v>163</v>
      </c>
      <c r="F21" s="100" t="s">
        <v>64</v>
      </c>
      <c r="G21" s="138">
        <f t="shared" si="2"/>
        <v>74.582078239002101</v>
      </c>
      <c r="H21" s="133">
        <v>84.987489574645537</v>
      </c>
      <c r="I21" s="122">
        <v>64.176666903358665</v>
      </c>
      <c r="J21" s="49" t="s">
        <v>163</v>
      </c>
      <c r="K21" s="49" t="s">
        <v>64</v>
      </c>
      <c r="L21" s="138">
        <v>83.1</v>
      </c>
      <c r="M21" s="51">
        <v>88.5</v>
      </c>
      <c r="N21" s="51">
        <v>73.2</v>
      </c>
      <c r="O21" s="49" t="s">
        <v>163</v>
      </c>
      <c r="P21" s="132" t="s">
        <v>64</v>
      </c>
      <c r="Q21" s="68"/>
      <c r="R21" s="68"/>
    </row>
    <row r="22" spans="1:18" x14ac:dyDescent="0.3">
      <c r="A22" s="128" t="s">
        <v>23</v>
      </c>
      <c r="B22" s="138">
        <f t="shared" si="1"/>
        <v>81.282936526608012</v>
      </c>
      <c r="C22" s="122">
        <v>92.518703241895267</v>
      </c>
      <c r="D22" s="122">
        <v>70.047169811320757</v>
      </c>
      <c r="E22" s="49" t="s">
        <v>163</v>
      </c>
      <c r="F22" s="100" t="s">
        <v>64</v>
      </c>
      <c r="G22" s="138">
        <f t="shared" si="2"/>
        <v>84.417761357416538</v>
      </c>
      <c r="H22" s="122">
        <v>93.055555555555557</v>
      </c>
      <c r="I22" s="122">
        <v>75.779967159277504</v>
      </c>
      <c r="J22" s="49" t="s">
        <v>163</v>
      </c>
      <c r="K22" s="49" t="s">
        <v>64</v>
      </c>
      <c r="L22" s="138">
        <v>87.5</v>
      </c>
      <c r="M22" s="51">
        <v>93.4</v>
      </c>
      <c r="N22" s="51">
        <v>81.599999999999994</v>
      </c>
      <c r="O22" s="49" t="s">
        <v>163</v>
      </c>
      <c r="P22" s="132" t="s">
        <v>64</v>
      </c>
      <c r="Q22" s="68"/>
      <c r="R22" s="68"/>
    </row>
    <row r="23" spans="1:18" x14ac:dyDescent="0.3">
      <c r="A23" s="128" t="s">
        <v>24</v>
      </c>
      <c r="B23" s="138">
        <f t="shared" si="1"/>
        <v>80.657149006384969</v>
      </c>
      <c r="C23" s="122">
        <v>87.169811320754718</v>
      </c>
      <c r="D23" s="122">
        <v>74.144486692015207</v>
      </c>
      <c r="E23" s="49" t="s">
        <v>163</v>
      </c>
      <c r="F23" s="100" t="s">
        <v>64</v>
      </c>
      <c r="G23" s="138">
        <f t="shared" si="2"/>
        <v>76.441798941798936</v>
      </c>
      <c r="H23" s="122">
        <v>87.698412698412696</v>
      </c>
      <c r="I23" s="122">
        <v>65.18518518518519</v>
      </c>
      <c r="J23" s="49" t="s">
        <v>163</v>
      </c>
      <c r="K23" s="49" t="s">
        <v>64</v>
      </c>
      <c r="L23" s="138">
        <v>84.3</v>
      </c>
      <c r="M23" s="51">
        <v>89.7</v>
      </c>
      <c r="N23" s="51">
        <v>78.900000000000006</v>
      </c>
      <c r="O23" s="49" t="s">
        <v>163</v>
      </c>
      <c r="P23" s="132" t="s">
        <v>64</v>
      </c>
      <c r="Q23" s="68"/>
      <c r="R23" s="68"/>
    </row>
    <row r="24" spans="1:18" x14ac:dyDescent="0.3">
      <c r="A24" s="128" t="s">
        <v>25</v>
      </c>
      <c r="B24" s="138">
        <f t="shared" si="1"/>
        <v>85.218836325966862</v>
      </c>
      <c r="C24" s="122">
        <v>87.34375</v>
      </c>
      <c r="D24" s="122">
        <v>83.09392265193371</v>
      </c>
      <c r="E24" s="49" t="s">
        <v>163</v>
      </c>
      <c r="F24" s="100" t="s">
        <v>64</v>
      </c>
      <c r="G24" s="138">
        <f t="shared" si="2"/>
        <v>88.10759355389726</v>
      </c>
      <c r="H24" s="133">
        <v>88.005390835579504</v>
      </c>
      <c r="I24" s="122">
        <v>88.209796272215002</v>
      </c>
      <c r="J24" s="49" t="s">
        <v>163</v>
      </c>
      <c r="K24" s="49" t="s">
        <v>64</v>
      </c>
      <c r="L24" s="138">
        <v>88.5</v>
      </c>
      <c r="M24" s="51">
        <v>90.7</v>
      </c>
      <c r="N24" s="51">
        <v>85.6</v>
      </c>
      <c r="O24" s="49" t="s">
        <v>163</v>
      </c>
      <c r="P24" s="132" t="s">
        <v>64</v>
      </c>
      <c r="Q24" s="68"/>
      <c r="R24" s="68"/>
    </row>
    <row r="25" spans="1:18" x14ac:dyDescent="0.3">
      <c r="A25" s="128" t="s">
        <v>26</v>
      </c>
      <c r="B25" s="138">
        <f t="shared" si="1"/>
        <v>85.872281165780009</v>
      </c>
      <c r="C25" s="122">
        <v>94.776632302405488</v>
      </c>
      <c r="D25" s="122">
        <v>76.967930029154516</v>
      </c>
      <c r="E25" s="49" t="s">
        <v>163</v>
      </c>
      <c r="F25" s="100" t="s">
        <v>64</v>
      </c>
      <c r="G25" s="138">
        <f t="shared" si="2"/>
        <v>86.632321873266534</v>
      </c>
      <c r="H25" s="133">
        <v>93.005464480874309</v>
      </c>
      <c r="I25" s="122">
        <v>80.259179265658744</v>
      </c>
      <c r="J25" s="49" t="s">
        <v>163</v>
      </c>
      <c r="K25" s="49" t="s">
        <v>64</v>
      </c>
      <c r="L25" s="138">
        <v>90.3</v>
      </c>
      <c r="M25" s="51">
        <v>95.2</v>
      </c>
      <c r="N25" s="51">
        <v>81.5</v>
      </c>
      <c r="O25" s="49" t="s">
        <v>163</v>
      </c>
      <c r="P25" s="132" t="s">
        <v>64</v>
      </c>
      <c r="Q25" s="68"/>
      <c r="R25" s="68"/>
    </row>
    <row r="26" spans="1:18" x14ac:dyDescent="0.3">
      <c r="A26" s="128" t="s">
        <v>27</v>
      </c>
      <c r="B26" s="138">
        <f t="shared" si="1"/>
        <v>89.961938390936311</v>
      </c>
      <c r="C26" s="122">
        <v>98.44530816213215</v>
      </c>
      <c r="D26" s="122">
        <v>81.478568619740471</v>
      </c>
      <c r="E26" s="49" t="s">
        <v>163</v>
      </c>
      <c r="F26" s="100" t="s">
        <v>64</v>
      </c>
      <c r="G26" s="138">
        <f t="shared" si="2"/>
        <v>90.284324204353652</v>
      </c>
      <c r="H26" s="122">
        <v>97.772949483976106</v>
      </c>
      <c r="I26" s="122">
        <v>82.795698924731184</v>
      </c>
      <c r="J26" s="49" t="s">
        <v>163</v>
      </c>
      <c r="K26" s="49" t="s">
        <v>64</v>
      </c>
      <c r="L26" s="138">
        <v>95.3</v>
      </c>
      <c r="M26" s="51">
        <v>98.2</v>
      </c>
      <c r="N26" s="51">
        <v>90.4</v>
      </c>
      <c r="O26" s="49" t="s">
        <v>163</v>
      </c>
      <c r="P26" s="132" t="s">
        <v>64</v>
      </c>
      <c r="Q26" s="68"/>
      <c r="R26" s="68"/>
    </row>
    <row r="27" spans="1:18" x14ac:dyDescent="0.3">
      <c r="A27" s="128" t="s">
        <v>28</v>
      </c>
      <c r="B27" s="138">
        <f t="shared" si="1"/>
        <v>78.21947810391697</v>
      </c>
      <c r="C27" s="122">
        <v>81.72043010752688</v>
      </c>
      <c r="D27" s="122">
        <v>74.718526100307059</v>
      </c>
      <c r="E27" s="49" t="s">
        <v>163</v>
      </c>
      <c r="F27" s="100" t="s">
        <v>64</v>
      </c>
      <c r="G27" s="138">
        <f t="shared" si="2"/>
        <v>79.72953036636342</v>
      </c>
      <c r="H27" s="122">
        <v>83.132530120481931</v>
      </c>
      <c r="I27" s="122">
        <v>76.326530612244909</v>
      </c>
      <c r="J27" s="49" t="s">
        <v>163</v>
      </c>
      <c r="K27" s="49" t="s">
        <v>64</v>
      </c>
      <c r="L27" s="138">
        <v>88.7</v>
      </c>
      <c r="M27" s="51">
        <v>90.6</v>
      </c>
      <c r="N27" s="51">
        <v>86.8</v>
      </c>
      <c r="O27" s="49" t="s">
        <v>163</v>
      </c>
      <c r="P27" s="132" t="s">
        <v>64</v>
      </c>
      <c r="Q27" s="68"/>
      <c r="R27" s="68"/>
    </row>
    <row r="28" spans="1:18" x14ac:dyDescent="0.3">
      <c r="A28" s="128" t="s">
        <v>168</v>
      </c>
      <c r="B28" s="138">
        <f t="shared" si="1"/>
        <v>82.563025210084021</v>
      </c>
      <c r="C28" s="122">
        <v>88.65546218487394</v>
      </c>
      <c r="D28" s="122">
        <v>76.470588235294116</v>
      </c>
      <c r="E28" s="49" t="s">
        <v>163</v>
      </c>
      <c r="F28" s="100" t="s">
        <v>64</v>
      </c>
      <c r="G28" s="138">
        <f t="shared" si="2"/>
        <v>78.867889908256871</v>
      </c>
      <c r="H28" s="122">
        <v>84.8</v>
      </c>
      <c r="I28" s="122">
        <v>72.935779816513758</v>
      </c>
      <c r="J28" s="49" t="s">
        <v>163</v>
      </c>
      <c r="K28" s="49" t="s">
        <v>64</v>
      </c>
      <c r="L28" s="138">
        <v>86</v>
      </c>
      <c r="M28" s="51">
        <v>87.1</v>
      </c>
      <c r="N28" s="51">
        <v>84.9</v>
      </c>
      <c r="O28" s="49" t="s">
        <v>163</v>
      </c>
      <c r="P28" s="132" t="s">
        <v>64</v>
      </c>
      <c r="Q28" s="68"/>
      <c r="R28" s="68"/>
    </row>
    <row r="29" spans="1:18" x14ac:dyDescent="0.3">
      <c r="A29" s="128" t="s">
        <v>169</v>
      </c>
      <c r="B29" s="138">
        <f t="shared" si="1"/>
        <v>79.994691649390603</v>
      </c>
      <c r="C29" s="122">
        <v>86.758893280632407</v>
      </c>
      <c r="D29" s="122">
        <v>73.230490018148814</v>
      </c>
      <c r="E29" s="49" t="s">
        <v>163</v>
      </c>
      <c r="F29" s="100" t="s">
        <v>64</v>
      </c>
      <c r="G29" s="138">
        <f t="shared" si="2"/>
        <v>81.289740963598348</v>
      </c>
      <c r="H29" s="122">
        <v>84.93150684931507</v>
      </c>
      <c r="I29" s="122">
        <v>77.647975077881611</v>
      </c>
      <c r="J29" s="49" t="s">
        <v>163</v>
      </c>
      <c r="K29" s="49" t="s">
        <v>64</v>
      </c>
      <c r="L29" s="138">
        <v>88.6</v>
      </c>
      <c r="M29" s="51">
        <v>93.2</v>
      </c>
      <c r="N29" s="51">
        <v>85.3</v>
      </c>
      <c r="O29" s="49" t="s">
        <v>163</v>
      </c>
      <c r="P29" s="132" t="s">
        <v>64</v>
      </c>
      <c r="Q29" s="68"/>
      <c r="R29" s="68"/>
    </row>
    <row r="30" spans="1:18" x14ac:dyDescent="0.3">
      <c r="A30" s="128" t="s">
        <v>31</v>
      </c>
      <c r="B30" s="138">
        <f t="shared" si="1"/>
        <v>77.803404133590789</v>
      </c>
      <c r="C30" s="122">
        <v>78.813559322033896</v>
      </c>
      <c r="D30" s="122">
        <v>76.793248945147667</v>
      </c>
      <c r="E30" s="49" t="s">
        <v>163</v>
      </c>
      <c r="F30" s="100" t="s">
        <v>64</v>
      </c>
      <c r="G30" s="138">
        <f t="shared" si="2"/>
        <v>81.856176754735998</v>
      </c>
      <c r="H30" s="122">
        <v>82.706766917293223</v>
      </c>
      <c r="I30" s="133">
        <v>81.005586592178773</v>
      </c>
      <c r="J30" s="49" t="s">
        <v>163</v>
      </c>
      <c r="K30" s="49" t="s">
        <v>64</v>
      </c>
      <c r="L30" s="138">
        <v>82.2</v>
      </c>
      <c r="M30" s="51">
        <v>82</v>
      </c>
      <c r="N30" s="51">
        <v>82.6</v>
      </c>
      <c r="O30" s="49" t="s">
        <v>163</v>
      </c>
      <c r="P30" s="132" t="s">
        <v>64</v>
      </c>
      <c r="Q30" s="68"/>
      <c r="R30" s="68"/>
    </row>
    <row r="31" spans="1:18" x14ac:dyDescent="0.3">
      <c r="A31" s="128" t="s">
        <v>170</v>
      </c>
      <c r="B31" s="138">
        <f t="shared" si="1"/>
        <v>73.548308392973325</v>
      </c>
      <c r="C31" s="122">
        <v>85.775862068965509</v>
      </c>
      <c r="D31" s="122">
        <v>61.320754716981128</v>
      </c>
      <c r="E31" s="49" t="s">
        <v>163</v>
      </c>
      <c r="F31" s="100" t="s">
        <v>64</v>
      </c>
      <c r="G31" s="138">
        <f t="shared" si="2"/>
        <v>88.940520446096656</v>
      </c>
      <c r="H31" s="122">
        <v>77.881040892193312</v>
      </c>
      <c r="I31" s="133">
        <v>100</v>
      </c>
      <c r="J31" s="49" t="s">
        <v>163</v>
      </c>
      <c r="K31" s="49" t="s">
        <v>64</v>
      </c>
      <c r="L31" s="138">
        <v>81.599999999999994</v>
      </c>
      <c r="M31" s="51">
        <v>83.5</v>
      </c>
      <c r="N31" s="51">
        <v>75</v>
      </c>
      <c r="O31" s="49" t="s">
        <v>163</v>
      </c>
      <c r="P31" s="132" t="s">
        <v>64</v>
      </c>
      <c r="Q31" s="68"/>
      <c r="R31" s="68"/>
    </row>
    <row r="32" spans="1:18" x14ac:dyDescent="0.3">
      <c r="A32" s="128" t="s">
        <v>33</v>
      </c>
      <c r="B32" s="138">
        <f t="shared" si="1"/>
        <v>86.528524398883178</v>
      </c>
      <c r="C32" s="122">
        <v>91.228070175438589</v>
      </c>
      <c r="D32" s="122">
        <v>81.828978622327782</v>
      </c>
      <c r="E32" s="49" t="s">
        <v>163</v>
      </c>
      <c r="F32" s="100" t="s">
        <v>64</v>
      </c>
      <c r="G32" s="138">
        <f t="shared" si="2"/>
        <v>85.866719036396972</v>
      </c>
      <c r="H32" s="122">
        <v>92.7860696517413</v>
      </c>
      <c r="I32" s="122">
        <v>78.94736842105263</v>
      </c>
      <c r="J32" s="49" t="s">
        <v>163</v>
      </c>
      <c r="K32" s="49" t="s">
        <v>64</v>
      </c>
      <c r="L32" s="138">
        <v>87.8</v>
      </c>
      <c r="M32" s="51">
        <v>92.7</v>
      </c>
      <c r="N32" s="51">
        <v>82.8</v>
      </c>
      <c r="O32" s="49" t="s">
        <v>163</v>
      </c>
      <c r="P32" s="132" t="s">
        <v>64</v>
      </c>
      <c r="Q32" s="68"/>
      <c r="R32" s="68"/>
    </row>
    <row r="33" spans="1:18" x14ac:dyDescent="0.3">
      <c r="A33" s="128" t="s">
        <v>34</v>
      </c>
      <c r="B33" s="138">
        <f t="shared" si="1"/>
        <v>80.037313432835816</v>
      </c>
      <c r="C33" s="122">
        <v>85.074626865671647</v>
      </c>
      <c r="D33" s="122">
        <v>75</v>
      </c>
      <c r="E33" s="49" t="s">
        <v>163</v>
      </c>
      <c r="F33" s="100" t="s">
        <v>64</v>
      </c>
      <c r="G33" s="138">
        <f t="shared" si="2"/>
        <v>79.776561787505699</v>
      </c>
      <c r="H33" s="122">
        <v>88.235294117647058</v>
      </c>
      <c r="I33" s="122">
        <v>71.31782945736434</v>
      </c>
      <c r="J33" s="49" t="s">
        <v>163</v>
      </c>
      <c r="K33" s="49" t="s">
        <v>64</v>
      </c>
      <c r="L33" s="138">
        <v>95.1</v>
      </c>
      <c r="M33" s="51">
        <v>95.3</v>
      </c>
      <c r="N33" s="51">
        <v>94.8</v>
      </c>
      <c r="O33" s="49" t="s">
        <v>163</v>
      </c>
      <c r="P33" s="132" t="s">
        <v>64</v>
      </c>
      <c r="Q33" s="68"/>
      <c r="R33" s="68"/>
    </row>
    <row r="34" spans="1:18" x14ac:dyDescent="0.3">
      <c r="A34" s="128" t="s">
        <v>171</v>
      </c>
      <c r="B34" s="138">
        <f t="shared" si="1"/>
        <v>74.266797661525842</v>
      </c>
      <c r="C34" s="122">
        <v>82.698961937716263</v>
      </c>
      <c r="D34" s="122">
        <v>65.834633385335422</v>
      </c>
      <c r="E34" s="49" t="s">
        <v>163</v>
      </c>
      <c r="F34" s="100" t="s">
        <v>64</v>
      </c>
      <c r="G34" s="138">
        <f t="shared" si="2"/>
        <v>80.839679772445749</v>
      </c>
      <c r="H34" s="122">
        <v>84.154929577464785</v>
      </c>
      <c r="I34" s="122">
        <v>77.524429967426713</v>
      </c>
      <c r="J34" s="49" t="s">
        <v>163</v>
      </c>
      <c r="K34" s="49" t="s">
        <v>64</v>
      </c>
      <c r="L34" s="138">
        <v>78</v>
      </c>
      <c r="M34" s="51">
        <v>83</v>
      </c>
      <c r="N34" s="51">
        <v>73.5</v>
      </c>
      <c r="O34" s="49" t="s">
        <v>163</v>
      </c>
      <c r="P34" s="132" t="s">
        <v>64</v>
      </c>
      <c r="Q34" s="68"/>
      <c r="R34" s="68"/>
    </row>
    <row r="35" spans="1:18" x14ac:dyDescent="0.3">
      <c r="A35" s="128" t="s">
        <v>172</v>
      </c>
      <c r="B35" s="138">
        <f t="shared" si="1"/>
        <v>82.216117216117212</v>
      </c>
      <c r="C35" s="122">
        <v>91.269841269841265</v>
      </c>
      <c r="D35" s="122">
        <v>73.162393162393158</v>
      </c>
      <c r="E35" s="49" t="s">
        <v>163</v>
      </c>
      <c r="F35" s="100" t="s">
        <v>64</v>
      </c>
      <c r="G35" s="138">
        <f t="shared" si="2"/>
        <v>84.686147186147195</v>
      </c>
      <c r="H35" s="122">
        <v>92.171717171717177</v>
      </c>
      <c r="I35" s="122">
        <v>77.2005772005772</v>
      </c>
      <c r="J35" s="49" t="s">
        <v>163</v>
      </c>
      <c r="K35" s="49" t="s">
        <v>64</v>
      </c>
      <c r="L35" s="138">
        <v>83.1</v>
      </c>
      <c r="M35" s="51">
        <v>83.8</v>
      </c>
      <c r="N35" s="51">
        <v>82</v>
      </c>
      <c r="O35" s="49" t="s">
        <v>163</v>
      </c>
      <c r="P35" s="132" t="s">
        <v>64</v>
      </c>
      <c r="Q35" s="68"/>
      <c r="R35" s="68"/>
    </row>
    <row r="36" spans="1:18" x14ac:dyDescent="0.3">
      <c r="A36" s="128" t="s">
        <v>37</v>
      </c>
      <c r="B36" s="138">
        <f t="shared" si="1"/>
        <v>91.974357011635021</v>
      </c>
      <c r="C36" s="122">
        <v>95.304347826086953</v>
      </c>
      <c r="D36" s="122">
        <v>88.644366197183103</v>
      </c>
      <c r="E36" s="49" t="s">
        <v>163</v>
      </c>
      <c r="F36" s="100" t="s">
        <v>64</v>
      </c>
      <c r="G36" s="138">
        <f t="shared" si="2"/>
        <v>90.897312588401689</v>
      </c>
      <c r="H36" s="122">
        <v>92.685714285714283</v>
      </c>
      <c r="I36" s="122">
        <v>89.10891089108911</v>
      </c>
      <c r="J36" s="49" t="s">
        <v>163</v>
      </c>
      <c r="K36" s="49" t="s">
        <v>64</v>
      </c>
      <c r="L36" s="138">
        <v>88</v>
      </c>
      <c r="M36" s="51">
        <v>89.7</v>
      </c>
      <c r="N36" s="51">
        <v>85.9</v>
      </c>
      <c r="O36" s="49" t="s">
        <v>163</v>
      </c>
      <c r="P36" s="132" t="s">
        <v>64</v>
      </c>
      <c r="Q36" s="68"/>
      <c r="R36" s="68"/>
    </row>
    <row r="37" spans="1:18" x14ac:dyDescent="0.3">
      <c r="A37" s="128" t="s">
        <v>38</v>
      </c>
      <c r="B37" s="138">
        <f t="shared" si="1"/>
        <v>33.333333333333329</v>
      </c>
      <c r="C37" s="122">
        <v>50</v>
      </c>
      <c r="D37" s="122">
        <v>16.666666666666664</v>
      </c>
      <c r="E37" s="49" t="s">
        <v>163</v>
      </c>
      <c r="F37" s="100" t="s">
        <v>64</v>
      </c>
      <c r="G37" s="138">
        <f t="shared" si="2"/>
        <v>65.161290322580641</v>
      </c>
      <c r="H37" s="122">
        <v>90.322580645161281</v>
      </c>
      <c r="I37" s="133">
        <v>40</v>
      </c>
      <c r="J37" s="49" t="s">
        <v>163</v>
      </c>
      <c r="K37" s="49" t="s">
        <v>64</v>
      </c>
      <c r="L37" s="138">
        <v>73.7</v>
      </c>
      <c r="M37" s="51">
        <v>83</v>
      </c>
      <c r="N37" s="51">
        <v>64.3</v>
      </c>
      <c r="O37" s="49" t="s">
        <v>163</v>
      </c>
      <c r="P37" s="132" t="s">
        <v>64</v>
      </c>
      <c r="Q37" s="68"/>
      <c r="R37" s="68"/>
    </row>
    <row r="38" spans="1:18" x14ac:dyDescent="0.3">
      <c r="A38" s="128" t="s">
        <v>173</v>
      </c>
      <c r="B38" s="138">
        <f t="shared" si="1"/>
        <v>78.155180869264768</v>
      </c>
      <c r="C38" s="122">
        <v>86.762075134168157</v>
      </c>
      <c r="D38" s="122">
        <v>69.54828660436138</v>
      </c>
      <c r="E38" s="49" t="s">
        <v>163</v>
      </c>
      <c r="F38" s="100" t="s">
        <v>64</v>
      </c>
      <c r="G38" s="138">
        <f t="shared" si="2"/>
        <v>79.096839969635397</v>
      </c>
      <c r="H38" s="122">
        <v>83.609576427255988</v>
      </c>
      <c r="I38" s="122">
        <v>74.584103512014792</v>
      </c>
      <c r="J38" s="49" t="s">
        <v>163</v>
      </c>
      <c r="K38" s="49" t="s">
        <v>64</v>
      </c>
      <c r="L38" s="138">
        <v>81.5</v>
      </c>
      <c r="M38" s="51">
        <v>83.5</v>
      </c>
      <c r="N38" s="51">
        <v>78.5</v>
      </c>
      <c r="O38" s="49" t="s">
        <v>163</v>
      </c>
      <c r="P38" s="132" t="s">
        <v>64</v>
      </c>
      <c r="Q38" s="68"/>
      <c r="R38" s="68"/>
    </row>
    <row r="39" spans="1:18" x14ac:dyDescent="0.3">
      <c r="A39" s="128" t="s">
        <v>40</v>
      </c>
      <c r="B39" s="138">
        <f t="shared" si="1"/>
        <v>88.961499493414379</v>
      </c>
      <c r="C39" s="122">
        <v>90.780141843971634</v>
      </c>
      <c r="D39" s="122">
        <v>87.142857142857139</v>
      </c>
      <c r="E39" s="49" t="s">
        <v>163</v>
      </c>
      <c r="F39" s="100" t="s">
        <v>64</v>
      </c>
      <c r="G39" s="138">
        <f t="shared" si="2"/>
        <v>88.2924297924298</v>
      </c>
      <c r="H39" s="122">
        <v>89.222222222222229</v>
      </c>
      <c r="I39" s="122">
        <v>87.362637362637358</v>
      </c>
      <c r="J39" s="49" t="s">
        <v>163</v>
      </c>
      <c r="K39" s="49" t="s">
        <v>64</v>
      </c>
      <c r="L39" s="138">
        <v>96.2</v>
      </c>
      <c r="M39" s="51">
        <v>96.5</v>
      </c>
      <c r="N39" s="51">
        <v>96.1</v>
      </c>
      <c r="O39" s="49" t="s">
        <v>163</v>
      </c>
      <c r="P39" s="132" t="s">
        <v>64</v>
      </c>
      <c r="Q39" s="68"/>
      <c r="R39" s="68"/>
    </row>
    <row r="40" spans="1:18" x14ac:dyDescent="0.3">
      <c r="A40" s="128" t="s">
        <v>174</v>
      </c>
      <c r="B40" s="138">
        <f t="shared" si="1"/>
        <v>80.404446546830656</v>
      </c>
      <c r="C40" s="122">
        <v>89.285714285714292</v>
      </c>
      <c r="D40" s="122">
        <v>71.523178807947019</v>
      </c>
      <c r="E40" s="49" t="s">
        <v>163</v>
      </c>
      <c r="F40" s="100" t="s">
        <v>64</v>
      </c>
      <c r="G40" s="138">
        <f t="shared" si="2"/>
        <v>79.880130227329431</v>
      </c>
      <c r="H40" s="122">
        <v>85.79088471849866</v>
      </c>
      <c r="I40" s="133">
        <v>73.969375736160188</v>
      </c>
      <c r="J40" s="49" t="s">
        <v>163</v>
      </c>
      <c r="K40" s="49" t="s">
        <v>64</v>
      </c>
      <c r="L40" s="138">
        <v>88</v>
      </c>
      <c r="M40" s="51">
        <v>90.1</v>
      </c>
      <c r="N40" s="51">
        <v>86.2</v>
      </c>
      <c r="O40" s="49" t="s">
        <v>163</v>
      </c>
      <c r="P40" s="132" t="s">
        <v>64</v>
      </c>
      <c r="Q40" s="68"/>
      <c r="R40" s="68"/>
    </row>
    <row r="41" spans="1:18" x14ac:dyDescent="0.3">
      <c r="A41" s="128" t="s">
        <v>42</v>
      </c>
      <c r="B41" s="138">
        <f t="shared" si="1"/>
        <v>77.188970433316953</v>
      </c>
      <c r="C41" s="122">
        <v>81.465517241379317</v>
      </c>
      <c r="D41" s="122">
        <v>72.91242362525459</v>
      </c>
      <c r="E41" s="49" t="s">
        <v>163</v>
      </c>
      <c r="F41" s="100" t="s">
        <v>64</v>
      </c>
      <c r="G41" s="138">
        <f t="shared" si="2"/>
        <v>80.449762892708947</v>
      </c>
      <c r="H41" s="122">
        <v>83.928571428571431</v>
      </c>
      <c r="I41" s="133">
        <v>76.970954356846477</v>
      </c>
      <c r="J41" s="49" t="s">
        <v>163</v>
      </c>
      <c r="K41" s="49" t="s">
        <v>64</v>
      </c>
      <c r="L41" s="138">
        <v>80.400000000000006</v>
      </c>
      <c r="M41" s="51">
        <v>84.2</v>
      </c>
      <c r="N41" s="51">
        <v>74.400000000000006</v>
      </c>
      <c r="O41" s="49" t="s">
        <v>163</v>
      </c>
      <c r="P41" s="132" t="s">
        <v>64</v>
      </c>
      <c r="Q41" s="68"/>
      <c r="R41" s="68"/>
    </row>
    <row r="42" spans="1:18" x14ac:dyDescent="0.3">
      <c r="A42" s="128" t="s">
        <v>43</v>
      </c>
      <c r="B42" s="138">
        <f t="shared" si="1"/>
        <v>79.345259244756733</v>
      </c>
      <c r="C42" s="122">
        <v>84.17508417508418</v>
      </c>
      <c r="D42" s="122">
        <v>74.515434314429285</v>
      </c>
      <c r="E42" s="49" t="s">
        <v>163</v>
      </c>
      <c r="F42" s="100" t="s">
        <v>64</v>
      </c>
      <c r="G42" s="138">
        <f t="shared" si="2"/>
        <v>81.218971484873947</v>
      </c>
      <c r="H42" s="122">
        <v>82.288828337874662</v>
      </c>
      <c r="I42" s="122">
        <v>80.149114631873246</v>
      </c>
      <c r="J42" s="49" t="s">
        <v>163</v>
      </c>
      <c r="K42" s="49" t="s">
        <v>64</v>
      </c>
      <c r="L42" s="138">
        <v>87.2</v>
      </c>
      <c r="M42" s="51">
        <v>86.2</v>
      </c>
      <c r="N42" s="51">
        <v>88.2</v>
      </c>
      <c r="O42" s="49" t="s">
        <v>163</v>
      </c>
      <c r="P42" s="132" t="s">
        <v>64</v>
      </c>
      <c r="Q42" s="68"/>
      <c r="R42" s="68"/>
    </row>
    <row r="43" spans="1:18" x14ac:dyDescent="0.3">
      <c r="A43" s="128" t="s">
        <v>44</v>
      </c>
      <c r="B43" s="138">
        <f t="shared" si="1"/>
        <v>81.279547392079365</v>
      </c>
      <c r="C43" s="122">
        <v>87.878787878787875</v>
      </c>
      <c r="D43" s="122">
        <v>74.680306905370841</v>
      </c>
      <c r="E43" s="49" t="s">
        <v>163</v>
      </c>
      <c r="F43" s="100" t="s">
        <v>64</v>
      </c>
      <c r="G43" s="138">
        <f t="shared" si="2"/>
        <v>81.126228269085416</v>
      </c>
      <c r="H43" s="122">
        <v>79.259259259259267</v>
      </c>
      <c r="I43" s="133">
        <v>82.993197278911566</v>
      </c>
      <c r="J43" s="49" t="s">
        <v>163</v>
      </c>
      <c r="K43" s="49" t="s">
        <v>64</v>
      </c>
      <c r="L43" s="138">
        <v>81.8</v>
      </c>
      <c r="M43" s="51">
        <v>85.5</v>
      </c>
      <c r="N43" s="51">
        <v>77.599999999999994</v>
      </c>
      <c r="O43" s="49" t="s">
        <v>163</v>
      </c>
      <c r="P43" s="132" t="s">
        <v>64</v>
      </c>
      <c r="Q43" s="68"/>
      <c r="R43" s="68"/>
    </row>
    <row r="44" spans="1:18" x14ac:dyDescent="0.3">
      <c r="A44" s="128" t="s">
        <v>175</v>
      </c>
      <c r="B44" s="138">
        <f t="shared" si="1"/>
        <v>86.010385247308662</v>
      </c>
      <c r="C44" s="122">
        <v>88.91304347826086</v>
      </c>
      <c r="D44" s="122">
        <v>83.107727016356463</v>
      </c>
      <c r="E44" s="49" t="s">
        <v>163</v>
      </c>
      <c r="F44" s="100" t="s">
        <v>64</v>
      </c>
      <c r="G44" s="138">
        <f t="shared" si="2"/>
        <v>87.291866989617688</v>
      </c>
      <c r="H44" s="122">
        <v>89.784442361761947</v>
      </c>
      <c r="I44" s="122">
        <v>84.799291617473443</v>
      </c>
      <c r="J44" s="49" t="s">
        <v>163</v>
      </c>
      <c r="K44" s="49" t="s">
        <v>64</v>
      </c>
      <c r="L44" s="138">
        <v>88.7</v>
      </c>
      <c r="M44" s="51">
        <v>89.7</v>
      </c>
      <c r="N44" s="51">
        <v>87.8</v>
      </c>
      <c r="O44" s="49" t="s">
        <v>163</v>
      </c>
      <c r="P44" s="132" t="s">
        <v>64</v>
      </c>
      <c r="Q44" s="68"/>
      <c r="R44" s="68"/>
    </row>
    <row r="45" spans="1:18" x14ac:dyDescent="0.3">
      <c r="A45" s="128" t="s">
        <v>46</v>
      </c>
      <c r="B45" s="138">
        <f t="shared" si="1"/>
        <v>79.640045393290308</v>
      </c>
      <c r="C45" s="122">
        <v>83.913043478260875</v>
      </c>
      <c r="D45" s="122">
        <v>75.367047308319741</v>
      </c>
      <c r="E45" s="49" t="s">
        <v>163</v>
      </c>
      <c r="F45" s="100" t="s">
        <v>64</v>
      </c>
      <c r="G45" s="138">
        <f t="shared" si="2"/>
        <v>77.169439525080435</v>
      </c>
      <c r="H45" s="122">
        <v>78.723404255319153</v>
      </c>
      <c r="I45" s="122">
        <v>75.615474794841731</v>
      </c>
      <c r="J45" s="49" t="s">
        <v>163</v>
      </c>
      <c r="K45" s="49" t="s">
        <v>64</v>
      </c>
      <c r="L45" s="138">
        <v>84</v>
      </c>
      <c r="M45" s="51">
        <v>85.7</v>
      </c>
      <c r="N45" s="51">
        <v>82.3</v>
      </c>
      <c r="O45" s="49" t="s">
        <v>163</v>
      </c>
      <c r="P45" s="132" t="s">
        <v>64</v>
      </c>
      <c r="Q45" s="68"/>
      <c r="R45" s="68"/>
    </row>
    <row r="46" spans="1:18" x14ac:dyDescent="0.3">
      <c r="A46" s="128" t="s">
        <v>47</v>
      </c>
      <c r="B46" s="138">
        <f t="shared" si="1"/>
        <v>82.360545812290013</v>
      </c>
      <c r="C46" s="122">
        <v>90.569395017793596</v>
      </c>
      <c r="D46" s="122">
        <v>74.15169660678643</v>
      </c>
      <c r="E46" s="49" t="s">
        <v>163</v>
      </c>
      <c r="F46" s="100" t="s">
        <v>64</v>
      </c>
      <c r="G46" s="159">
        <f t="shared" si="2"/>
        <v>86.046665083009998</v>
      </c>
      <c r="H46" s="122">
        <v>86.705202312138724</v>
      </c>
      <c r="I46" s="122">
        <v>85.388127853881286</v>
      </c>
      <c r="J46" s="49" t="s">
        <v>163</v>
      </c>
      <c r="K46" s="49" t="s">
        <v>64</v>
      </c>
      <c r="L46" s="138">
        <v>86.1</v>
      </c>
      <c r="M46" s="51">
        <v>87.1</v>
      </c>
      <c r="N46" s="51">
        <v>84.5</v>
      </c>
      <c r="O46" s="49" t="s">
        <v>163</v>
      </c>
      <c r="P46" s="132" t="s">
        <v>64</v>
      </c>
      <c r="Q46" s="68"/>
      <c r="R46" s="68"/>
    </row>
    <row r="47" spans="1:18" x14ac:dyDescent="0.3">
      <c r="A47" s="128" t="s">
        <v>176</v>
      </c>
      <c r="B47" s="138">
        <f t="shared" si="1"/>
        <v>91.078188450684834</v>
      </c>
      <c r="C47" s="122">
        <v>97.126436781609186</v>
      </c>
      <c r="D47" s="122">
        <v>85.029940119760482</v>
      </c>
      <c r="E47" s="49" t="s">
        <v>163</v>
      </c>
      <c r="F47" s="100" t="s">
        <v>64</v>
      </c>
      <c r="G47" s="159">
        <f t="shared" si="2"/>
        <v>90</v>
      </c>
      <c r="H47" s="133">
        <v>90</v>
      </c>
      <c r="I47" s="122" t="s">
        <v>66</v>
      </c>
      <c r="J47" s="49" t="s">
        <v>163</v>
      </c>
      <c r="K47" s="49" t="s">
        <v>64</v>
      </c>
      <c r="L47" s="138">
        <v>91.8</v>
      </c>
      <c r="M47" s="51">
        <v>91.2</v>
      </c>
      <c r="N47" s="51">
        <v>92.5</v>
      </c>
      <c r="O47" s="49" t="s">
        <v>163</v>
      </c>
      <c r="P47" s="132" t="s">
        <v>64</v>
      </c>
      <c r="Q47" s="68"/>
      <c r="R47" s="68"/>
    </row>
    <row r="48" spans="1:18" x14ac:dyDescent="0.3">
      <c r="A48" s="128" t="s">
        <v>49</v>
      </c>
      <c r="B48" s="138">
        <f t="shared" si="1"/>
        <v>85.89567078139595</v>
      </c>
      <c r="C48" s="122">
        <v>90.009250693802031</v>
      </c>
      <c r="D48" s="122">
        <v>81.782090868989854</v>
      </c>
      <c r="E48" s="49" t="s">
        <v>163</v>
      </c>
      <c r="F48" s="100" t="s">
        <v>64</v>
      </c>
      <c r="G48" s="159">
        <f t="shared" si="2"/>
        <v>80.966416658611053</v>
      </c>
      <c r="H48" s="122">
        <v>87.525773195876283</v>
      </c>
      <c r="I48" s="122">
        <v>74.407060121345836</v>
      </c>
      <c r="J48" s="49" t="s">
        <v>163</v>
      </c>
      <c r="K48" s="49" t="s">
        <v>64</v>
      </c>
      <c r="L48" s="138">
        <v>86.2</v>
      </c>
      <c r="M48" s="51">
        <v>90.6</v>
      </c>
      <c r="N48" s="51">
        <v>80.2</v>
      </c>
      <c r="O48" s="49" t="s">
        <v>163</v>
      </c>
      <c r="P48" s="132" t="s">
        <v>64</v>
      </c>
      <c r="Q48" s="68"/>
      <c r="R48" s="68"/>
    </row>
    <row r="49" spans="1:18" x14ac:dyDescent="0.3">
      <c r="A49" s="128" t="s">
        <v>177</v>
      </c>
      <c r="B49" s="138">
        <f t="shared" si="1"/>
        <v>79.364856429463174</v>
      </c>
      <c r="C49" s="122">
        <v>85.674157303370791</v>
      </c>
      <c r="D49" s="122">
        <v>73.055555555555557</v>
      </c>
      <c r="E49" s="49" t="s">
        <v>163</v>
      </c>
      <c r="F49" s="100" t="s">
        <v>64</v>
      </c>
      <c r="G49" s="138">
        <f t="shared" si="2"/>
        <v>77.170372342786138</v>
      </c>
      <c r="H49" s="122">
        <v>81.467181467181476</v>
      </c>
      <c r="I49" s="122">
        <v>72.8735632183908</v>
      </c>
      <c r="J49" s="49" t="s">
        <v>163</v>
      </c>
      <c r="K49" s="49" t="s">
        <v>64</v>
      </c>
      <c r="L49" s="138">
        <v>81.2</v>
      </c>
      <c r="M49" s="51">
        <v>83.6</v>
      </c>
      <c r="N49" s="51">
        <v>78.8</v>
      </c>
      <c r="O49" s="49" t="s">
        <v>163</v>
      </c>
      <c r="P49" s="132" t="s">
        <v>64</v>
      </c>
      <c r="Q49" s="68"/>
      <c r="R49" s="68"/>
    </row>
    <row r="50" spans="1:18" x14ac:dyDescent="0.3">
      <c r="A50" s="128" t="s">
        <v>51</v>
      </c>
      <c r="B50" s="138">
        <f t="shared" si="1"/>
        <v>79.468926553672318</v>
      </c>
      <c r="C50" s="122">
        <v>82.666666666666671</v>
      </c>
      <c r="D50" s="122">
        <v>76.271186440677965</v>
      </c>
      <c r="E50" s="49" t="s">
        <v>163</v>
      </c>
      <c r="F50" s="100" t="s">
        <v>64</v>
      </c>
      <c r="G50" s="159">
        <f t="shared" si="2"/>
        <v>77.006997060406576</v>
      </c>
      <c r="H50" s="122">
        <v>84.536082474226802</v>
      </c>
      <c r="I50" s="122">
        <v>69.47791164658635</v>
      </c>
      <c r="J50" s="49" t="s">
        <v>163</v>
      </c>
      <c r="K50" s="49" t="s">
        <v>64</v>
      </c>
      <c r="L50" s="138">
        <v>84.2</v>
      </c>
      <c r="M50" s="51">
        <v>86.2</v>
      </c>
      <c r="N50" s="51">
        <v>82.5</v>
      </c>
      <c r="O50" s="49" t="s">
        <v>163</v>
      </c>
      <c r="P50" s="132" t="s">
        <v>64</v>
      </c>
      <c r="Q50" s="68"/>
      <c r="R50" s="68"/>
    </row>
    <row r="51" spans="1:18" x14ac:dyDescent="0.3">
      <c r="A51" s="128" t="s">
        <v>178</v>
      </c>
      <c r="B51" s="138">
        <f t="shared" si="1"/>
        <v>85.455691952968323</v>
      </c>
      <c r="C51" s="122">
        <v>89.559543230016317</v>
      </c>
      <c r="D51" s="122">
        <v>81.351840675920343</v>
      </c>
      <c r="E51" s="49" t="s">
        <v>163</v>
      </c>
      <c r="F51" s="100" t="s">
        <v>64</v>
      </c>
      <c r="G51" s="138">
        <f t="shared" si="2"/>
        <v>77.880585083398159</v>
      </c>
      <c r="H51" s="122">
        <v>81.766917293233092</v>
      </c>
      <c r="I51" s="133">
        <v>73.994252873563212</v>
      </c>
      <c r="J51" s="49" t="s">
        <v>163</v>
      </c>
      <c r="K51" s="49" t="s">
        <v>64</v>
      </c>
      <c r="L51" s="138">
        <v>86.3</v>
      </c>
      <c r="M51" s="51">
        <v>87.8</v>
      </c>
      <c r="N51" s="51">
        <v>85.2</v>
      </c>
      <c r="O51" s="49" t="s">
        <v>163</v>
      </c>
      <c r="P51" s="132" t="s">
        <v>64</v>
      </c>
      <c r="Q51" s="68"/>
      <c r="R51" s="68"/>
    </row>
    <row r="52" spans="1:18" x14ac:dyDescent="0.3">
      <c r="A52" s="128" t="s">
        <v>53</v>
      </c>
      <c r="B52" s="138">
        <f t="shared" si="1"/>
        <v>77.405269888275683</v>
      </c>
      <c r="C52" s="122">
        <v>84.558823529411768</v>
      </c>
      <c r="D52" s="122">
        <v>70.251716247139584</v>
      </c>
      <c r="E52" s="49" t="s">
        <v>163</v>
      </c>
      <c r="F52" s="100" t="s">
        <v>64</v>
      </c>
      <c r="G52" s="138">
        <f t="shared" si="2"/>
        <v>73.094823961160586</v>
      </c>
      <c r="H52" s="122">
        <v>86.633663366336634</v>
      </c>
      <c r="I52" s="122">
        <v>59.555984555984551</v>
      </c>
      <c r="J52" s="49" t="s">
        <v>163</v>
      </c>
      <c r="K52" s="49" t="s">
        <v>64</v>
      </c>
      <c r="L52" s="138">
        <v>82.4</v>
      </c>
      <c r="M52" s="51">
        <v>87.4</v>
      </c>
      <c r="N52" s="51">
        <v>74</v>
      </c>
      <c r="O52" s="49" t="s">
        <v>163</v>
      </c>
      <c r="P52" s="132" t="s">
        <v>64</v>
      </c>
      <c r="Q52" s="68"/>
      <c r="R52" s="68"/>
    </row>
    <row r="53" spans="1:18" ht="16.2" thickBot="1" x14ac:dyDescent="0.35">
      <c r="A53" s="164" t="s">
        <v>54</v>
      </c>
      <c r="B53" s="163">
        <f t="shared" si="1"/>
        <v>79.111379711702028</v>
      </c>
      <c r="C53" s="125">
        <v>88.496732026143789</v>
      </c>
      <c r="D53" s="125">
        <v>69.726027397260268</v>
      </c>
      <c r="E53" s="62" t="s">
        <v>163</v>
      </c>
      <c r="F53" s="126" t="s">
        <v>64</v>
      </c>
      <c r="G53" s="163">
        <f t="shared" si="2"/>
        <v>86.683209057333414</v>
      </c>
      <c r="H53" s="125">
        <v>92.917166866746697</v>
      </c>
      <c r="I53" s="125">
        <v>80.449251247920131</v>
      </c>
      <c r="J53" s="62" t="s">
        <v>163</v>
      </c>
      <c r="K53" s="62" t="s">
        <v>64</v>
      </c>
      <c r="L53" s="163">
        <v>88.4</v>
      </c>
      <c r="M53" s="172">
        <v>93.1</v>
      </c>
      <c r="N53" s="172">
        <v>84.9</v>
      </c>
      <c r="O53" s="62" t="s">
        <v>163</v>
      </c>
      <c r="P53" s="74" t="s">
        <v>64</v>
      </c>
      <c r="Q53" s="68"/>
      <c r="R53" s="68"/>
    </row>
  </sheetData>
  <mergeCells count="4">
    <mergeCell ref="B6:F6"/>
    <mergeCell ref="A6:A7"/>
    <mergeCell ref="G6:K6"/>
    <mergeCell ref="L6:P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3FE66-E5E7-4EE7-8C79-F5DF0F10B6AC}">
  <dimension ref="A1:S53"/>
  <sheetViews>
    <sheetView zoomScale="80" zoomScaleNormal="80" workbookViewId="0">
      <pane xSplit="1" ySplit="7" topLeftCell="F8" activePane="bottomRight" state="frozen"/>
      <selection pane="topRight" activeCell="B1" sqref="B1"/>
      <selection pane="bottomLeft" activeCell="A8" sqref="A8"/>
      <selection pane="bottomRight" activeCell="U22" sqref="U22"/>
    </sheetView>
  </sheetViews>
  <sheetFormatPr defaultRowHeight="15.6" x14ac:dyDescent="0.3"/>
  <cols>
    <col min="1" max="1" width="27.5546875" style="128" customWidth="1"/>
    <col min="2" max="2" width="10.6640625" style="103" customWidth="1"/>
    <col min="3" max="3" width="7.44140625" style="103" customWidth="1"/>
    <col min="4" max="4" width="6.44140625" style="103" customWidth="1"/>
    <col min="5" max="5" width="8.88671875" style="103"/>
    <col min="6" max="6" width="8.5546875" style="103" customWidth="1"/>
    <col min="7" max="7" width="10.44140625" style="103" customWidth="1"/>
    <col min="8" max="11" width="8.88671875" style="103"/>
    <col min="12" max="12" width="11.77734375" style="103" customWidth="1"/>
    <col min="13" max="16384" width="8.88671875" style="103"/>
  </cols>
  <sheetData>
    <row r="1" spans="1:19" ht="36" customHeight="1" x14ac:dyDescent="0.3">
      <c r="A1" s="38" t="s">
        <v>128</v>
      </c>
      <c r="B1" s="136"/>
      <c r="C1" s="136"/>
      <c r="D1" s="136"/>
      <c r="E1" s="136"/>
      <c r="F1" s="136"/>
      <c r="G1" s="67"/>
      <c r="H1" s="67"/>
    </row>
    <row r="2" spans="1:19" ht="14.25" customHeight="1" x14ac:dyDescent="0.3">
      <c r="A2" s="154" t="s">
        <v>158</v>
      </c>
      <c r="B2" s="136"/>
      <c r="C2" s="136"/>
      <c r="D2" s="136"/>
      <c r="E2" s="136"/>
      <c r="F2" s="136"/>
      <c r="G2" s="67"/>
      <c r="H2" s="67"/>
    </row>
    <row r="3" spans="1:19" ht="14.25" customHeight="1" x14ac:dyDescent="0.3">
      <c r="A3" s="154" t="s">
        <v>159</v>
      </c>
      <c r="B3" s="136"/>
      <c r="C3" s="136"/>
      <c r="D3" s="136"/>
      <c r="E3" s="136"/>
      <c r="F3" s="136"/>
      <c r="G3" s="67"/>
      <c r="H3" s="67"/>
    </row>
    <row r="4" spans="1:19" ht="14.25" customHeight="1" x14ac:dyDescent="0.3">
      <c r="A4" s="154" t="s">
        <v>162</v>
      </c>
      <c r="B4" s="198"/>
      <c r="C4" s="198"/>
      <c r="D4" s="198"/>
      <c r="E4" s="198"/>
      <c r="F4" s="198"/>
      <c r="G4" s="192"/>
      <c r="H4" s="192"/>
    </row>
    <row r="5" spans="1:19" ht="14.25" customHeight="1" thickBot="1" x14ac:dyDescent="0.35">
      <c r="A5" s="154" t="s">
        <v>164</v>
      </c>
      <c r="B5" s="198"/>
      <c r="C5" s="198"/>
      <c r="D5" s="198"/>
      <c r="E5" s="198"/>
      <c r="F5" s="198"/>
      <c r="G5" s="192"/>
      <c r="H5" s="192"/>
    </row>
    <row r="6" spans="1:19" ht="15.75" customHeight="1" thickBot="1" x14ac:dyDescent="0.35">
      <c r="A6" s="312" t="s">
        <v>61</v>
      </c>
      <c r="B6" s="300">
        <v>2024</v>
      </c>
      <c r="C6" s="301"/>
      <c r="D6" s="301"/>
      <c r="E6" s="301"/>
      <c r="F6" s="302"/>
      <c r="G6" s="300">
        <v>2025</v>
      </c>
      <c r="H6" s="301"/>
      <c r="I6" s="301"/>
      <c r="J6" s="301"/>
      <c r="K6" s="302"/>
      <c r="L6" s="300">
        <v>2026</v>
      </c>
      <c r="M6" s="301"/>
      <c r="N6" s="301"/>
      <c r="O6" s="301"/>
      <c r="P6" s="302"/>
    </row>
    <row r="7" spans="1:19" ht="16.2" thickBot="1" x14ac:dyDescent="0.35">
      <c r="A7" s="314"/>
      <c r="B7" s="124" t="s">
        <v>63</v>
      </c>
      <c r="C7" s="72" t="s">
        <v>57</v>
      </c>
      <c r="D7" s="72" t="s">
        <v>58</v>
      </c>
      <c r="E7" s="62" t="s">
        <v>59</v>
      </c>
      <c r="F7" s="73" t="s">
        <v>60</v>
      </c>
      <c r="G7" s="124" t="s">
        <v>63</v>
      </c>
      <c r="H7" s="72" t="s">
        <v>57</v>
      </c>
      <c r="I7" s="72" t="s">
        <v>58</v>
      </c>
      <c r="J7" s="62" t="s">
        <v>59</v>
      </c>
      <c r="K7" s="73" t="s">
        <v>60</v>
      </c>
      <c r="L7" s="260" t="s">
        <v>63</v>
      </c>
      <c r="M7" s="261" t="s">
        <v>57</v>
      </c>
      <c r="N7" s="261" t="s">
        <v>58</v>
      </c>
      <c r="O7" s="62" t="s">
        <v>59</v>
      </c>
      <c r="P7" s="73" t="s">
        <v>60</v>
      </c>
    </row>
    <row r="8" spans="1:19" x14ac:dyDescent="0.3">
      <c r="A8" s="217" t="s">
        <v>78</v>
      </c>
      <c r="B8" s="102">
        <f>AVERAGE(C8:F8)</f>
        <v>94.55</v>
      </c>
      <c r="C8" s="86" t="s">
        <v>163</v>
      </c>
      <c r="D8" s="86">
        <v>95.1</v>
      </c>
      <c r="E8" s="86" t="s">
        <v>163</v>
      </c>
      <c r="F8" s="87">
        <v>94</v>
      </c>
      <c r="G8" s="108">
        <f>AVERAGE(H8:K8)</f>
        <v>96.196193258833091</v>
      </c>
      <c r="H8" s="86" t="s">
        <v>163</v>
      </c>
      <c r="I8" s="89">
        <f>AVERAGE(I9:I53)</f>
        <v>94.444576394403668</v>
      </c>
      <c r="J8" s="86" t="s">
        <v>163</v>
      </c>
      <c r="K8" s="90">
        <f t="shared" ref="K8" si="0">AVERAGE(K9:K53)</f>
        <v>97.947810123262528</v>
      </c>
      <c r="L8" s="102">
        <v>97.6</v>
      </c>
      <c r="M8" s="86" t="s">
        <v>163</v>
      </c>
      <c r="N8" s="89">
        <v>97.7</v>
      </c>
      <c r="O8" s="86" t="s">
        <v>163</v>
      </c>
      <c r="P8" s="90">
        <v>96.8</v>
      </c>
    </row>
    <row r="9" spans="1:19" ht="31.2" x14ac:dyDescent="0.3">
      <c r="A9" s="128" t="s">
        <v>12</v>
      </c>
      <c r="B9" s="138">
        <f t="shared" ref="B9:B53" si="1">AVERAGE(C9:F9)</f>
        <v>95.9</v>
      </c>
      <c r="C9" s="49" t="s">
        <v>163</v>
      </c>
      <c r="D9" s="192">
        <v>97.8</v>
      </c>
      <c r="E9" s="49" t="s">
        <v>163</v>
      </c>
      <c r="F9" s="193">
        <v>94</v>
      </c>
      <c r="G9" s="138" t="s">
        <v>89</v>
      </c>
      <c r="H9" s="49" t="s">
        <v>163</v>
      </c>
      <c r="I9" s="192" t="s">
        <v>89</v>
      </c>
      <c r="J9" s="49" t="s">
        <v>163</v>
      </c>
      <c r="K9" s="193" t="s">
        <v>89</v>
      </c>
      <c r="L9" s="138" t="s">
        <v>89</v>
      </c>
      <c r="M9" s="49" t="s">
        <v>163</v>
      </c>
      <c r="N9" s="192" t="s">
        <v>89</v>
      </c>
      <c r="O9" s="49" t="s">
        <v>163</v>
      </c>
      <c r="P9" s="193" t="s">
        <v>89</v>
      </c>
    </row>
    <row r="10" spans="1:19" ht="31.2" x14ac:dyDescent="0.3">
      <c r="A10" s="128" t="s">
        <v>148</v>
      </c>
      <c r="B10" s="138" t="s">
        <v>89</v>
      </c>
      <c r="C10" s="122" t="s">
        <v>64</v>
      </c>
      <c r="D10" s="192" t="s">
        <v>89</v>
      </c>
      <c r="E10" s="49" t="s">
        <v>163</v>
      </c>
      <c r="F10" s="193" t="s">
        <v>89</v>
      </c>
      <c r="G10" s="138">
        <f t="shared" ref="G10:G53" si="2">AVERAGE(H10:K10)</f>
        <v>95.246008922461982</v>
      </c>
      <c r="H10" s="122" t="s">
        <v>64</v>
      </c>
      <c r="I10" s="122">
        <v>94.596397598398923</v>
      </c>
      <c r="J10" s="49" t="s">
        <v>163</v>
      </c>
      <c r="K10" s="100">
        <v>95.895620246525056</v>
      </c>
      <c r="L10" s="138">
        <v>98.3</v>
      </c>
      <c r="M10" s="122" t="s">
        <v>64</v>
      </c>
      <c r="N10" s="122">
        <v>99.3</v>
      </c>
      <c r="O10" s="49" t="s">
        <v>163</v>
      </c>
      <c r="P10" s="100">
        <v>96.8</v>
      </c>
    </row>
    <row r="11" spans="1:19" x14ac:dyDescent="0.3">
      <c r="A11" s="128" t="s">
        <v>146</v>
      </c>
      <c r="B11" s="138" t="s">
        <v>89</v>
      </c>
      <c r="C11" s="49" t="s">
        <v>89</v>
      </c>
      <c r="D11" s="192" t="s">
        <v>89</v>
      </c>
      <c r="E11" s="122" t="s">
        <v>64</v>
      </c>
      <c r="F11" s="193" t="s">
        <v>89</v>
      </c>
      <c r="G11" s="138">
        <f t="shared" si="2"/>
        <v>98.45</v>
      </c>
      <c r="H11" s="49" t="s">
        <v>163</v>
      </c>
      <c r="I11" s="122">
        <v>96.9</v>
      </c>
      <c r="J11" s="122" t="s">
        <v>64</v>
      </c>
      <c r="K11" s="134">
        <v>100</v>
      </c>
      <c r="L11" s="138">
        <v>99.3</v>
      </c>
      <c r="M11" s="49" t="s">
        <v>163</v>
      </c>
      <c r="N11" s="122">
        <v>99.3</v>
      </c>
      <c r="O11" s="122" t="s">
        <v>64</v>
      </c>
      <c r="P11" s="134" t="s">
        <v>66</v>
      </c>
      <c r="S11" s="103" t="s">
        <v>132</v>
      </c>
    </row>
    <row r="12" spans="1:19" x14ac:dyDescent="0.3">
      <c r="A12" s="128" t="s">
        <v>13</v>
      </c>
      <c r="B12" s="138">
        <f t="shared" si="1"/>
        <v>96.2</v>
      </c>
      <c r="C12" s="49" t="s">
        <v>163</v>
      </c>
      <c r="D12" s="192">
        <v>96.2</v>
      </c>
      <c r="E12" s="49" t="s">
        <v>163</v>
      </c>
      <c r="F12" s="100" t="s">
        <v>64</v>
      </c>
      <c r="G12" s="138">
        <f t="shared" si="2"/>
        <v>96.9</v>
      </c>
      <c r="H12" s="49" t="s">
        <v>163</v>
      </c>
      <c r="I12" s="122">
        <v>96.9</v>
      </c>
      <c r="J12" s="49" t="s">
        <v>163</v>
      </c>
      <c r="K12" s="100" t="s">
        <v>64</v>
      </c>
      <c r="L12" s="138">
        <v>99.2</v>
      </c>
      <c r="M12" s="49" t="s">
        <v>163</v>
      </c>
      <c r="N12" s="122">
        <v>99.2</v>
      </c>
      <c r="O12" s="49" t="s">
        <v>163</v>
      </c>
      <c r="P12" s="100" t="s">
        <v>64</v>
      </c>
      <c r="Q12" s="68"/>
      <c r="R12" s="68"/>
    </row>
    <row r="13" spans="1:19" x14ac:dyDescent="0.3">
      <c r="A13" s="128" t="s">
        <v>18</v>
      </c>
      <c r="B13" s="138">
        <f>AVERAGE(C13:F13)</f>
        <v>92.5</v>
      </c>
      <c r="C13" s="49" t="s">
        <v>163</v>
      </c>
      <c r="D13" s="49">
        <v>92.5</v>
      </c>
      <c r="E13" s="49" t="s">
        <v>163</v>
      </c>
      <c r="F13" s="100" t="s">
        <v>64</v>
      </c>
      <c r="G13" s="138">
        <f t="shared" si="2"/>
        <v>95.631067961165044</v>
      </c>
      <c r="H13" s="49" t="s">
        <v>163</v>
      </c>
      <c r="I13" s="51">
        <v>95.631067961165044</v>
      </c>
      <c r="J13" s="49" t="s">
        <v>163</v>
      </c>
      <c r="K13" s="100" t="s">
        <v>64</v>
      </c>
      <c r="L13" s="138">
        <v>95.6</v>
      </c>
      <c r="M13" s="49" t="s">
        <v>163</v>
      </c>
      <c r="N13" s="51">
        <v>95.6</v>
      </c>
      <c r="O13" s="49" t="s">
        <v>163</v>
      </c>
      <c r="P13" s="100" t="s">
        <v>64</v>
      </c>
      <c r="Q13" s="68"/>
      <c r="R13" s="68"/>
    </row>
    <row r="14" spans="1:19" x14ac:dyDescent="0.3">
      <c r="A14" s="128" t="s">
        <v>179</v>
      </c>
      <c r="B14" s="138">
        <f t="shared" si="1"/>
        <v>98.2</v>
      </c>
      <c r="C14" s="49" t="s">
        <v>163</v>
      </c>
      <c r="D14" s="192">
        <v>98.2</v>
      </c>
      <c r="E14" s="49" t="s">
        <v>163</v>
      </c>
      <c r="F14" s="100" t="s">
        <v>64</v>
      </c>
      <c r="G14" s="138">
        <f t="shared" si="2"/>
        <v>98.550724637681171</v>
      </c>
      <c r="H14" s="49" t="s">
        <v>163</v>
      </c>
      <c r="I14" s="122">
        <v>98.550724637681171</v>
      </c>
      <c r="J14" s="49" t="s">
        <v>163</v>
      </c>
      <c r="K14" s="100" t="s">
        <v>64</v>
      </c>
      <c r="L14" s="138">
        <v>100</v>
      </c>
      <c r="M14" s="49" t="s">
        <v>163</v>
      </c>
      <c r="N14" s="51">
        <v>100</v>
      </c>
      <c r="O14" s="49" t="s">
        <v>163</v>
      </c>
      <c r="P14" s="100" t="s">
        <v>64</v>
      </c>
      <c r="Q14" s="68"/>
      <c r="R14" s="68"/>
    </row>
    <row r="15" spans="1:19" x14ac:dyDescent="0.3">
      <c r="A15" s="128" t="s">
        <v>15</v>
      </c>
      <c r="B15" s="138">
        <f t="shared" si="1"/>
        <v>98.8</v>
      </c>
      <c r="C15" s="49" t="s">
        <v>163</v>
      </c>
      <c r="D15" s="192">
        <v>98.8</v>
      </c>
      <c r="E15" s="49" t="s">
        <v>163</v>
      </c>
      <c r="F15" s="100" t="s">
        <v>64</v>
      </c>
      <c r="G15" s="138">
        <f t="shared" si="2"/>
        <v>97.058823529411768</v>
      </c>
      <c r="H15" s="49" t="s">
        <v>163</v>
      </c>
      <c r="I15" s="122">
        <v>97.058823529411768</v>
      </c>
      <c r="J15" s="49" t="s">
        <v>163</v>
      </c>
      <c r="K15" s="100" t="s">
        <v>64</v>
      </c>
      <c r="L15" s="138">
        <v>99.1</v>
      </c>
      <c r="M15" s="49" t="s">
        <v>163</v>
      </c>
      <c r="N15" s="51">
        <v>99.1</v>
      </c>
      <c r="O15" s="49" t="s">
        <v>163</v>
      </c>
      <c r="P15" s="100" t="s">
        <v>64</v>
      </c>
      <c r="Q15" s="68"/>
      <c r="R15" s="68"/>
    </row>
    <row r="16" spans="1:19" x14ac:dyDescent="0.3">
      <c r="A16" s="128" t="s">
        <v>16</v>
      </c>
      <c r="B16" s="138">
        <f t="shared" si="1"/>
        <v>93.9</v>
      </c>
      <c r="C16" s="49" t="s">
        <v>163</v>
      </c>
      <c r="D16" s="49">
        <v>93.9</v>
      </c>
      <c r="E16" s="49" t="s">
        <v>163</v>
      </c>
      <c r="F16" s="100" t="s">
        <v>64</v>
      </c>
      <c r="G16" s="138">
        <f t="shared" si="2"/>
        <v>97.080291970802918</v>
      </c>
      <c r="H16" s="49" t="s">
        <v>163</v>
      </c>
      <c r="I16" s="51">
        <v>97.080291970802918</v>
      </c>
      <c r="J16" s="49" t="s">
        <v>163</v>
      </c>
      <c r="K16" s="100" t="s">
        <v>64</v>
      </c>
      <c r="L16" s="138">
        <v>99.3</v>
      </c>
      <c r="M16" s="49" t="s">
        <v>163</v>
      </c>
      <c r="N16" s="51">
        <v>99.3</v>
      </c>
      <c r="O16" s="49" t="s">
        <v>163</v>
      </c>
      <c r="P16" s="100" t="s">
        <v>64</v>
      </c>
      <c r="Q16" s="68"/>
      <c r="R16" s="68"/>
    </row>
    <row r="17" spans="1:18" x14ac:dyDescent="0.3">
      <c r="A17" s="128" t="s">
        <v>17</v>
      </c>
      <c r="B17" s="138">
        <f t="shared" si="1"/>
        <v>95</v>
      </c>
      <c r="C17" s="49" t="s">
        <v>163</v>
      </c>
      <c r="D17" s="49">
        <v>95</v>
      </c>
      <c r="E17" s="49" t="s">
        <v>163</v>
      </c>
      <c r="F17" s="100" t="s">
        <v>64</v>
      </c>
      <c r="G17" s="138">
        <f t="shared" si="2"/>
        <v>97.012302284710017</v>
      </c>
      <c r="H17" s="49" t="s">
        <v>163</v>
      </c>
      <c r="I17" s="51">
        <v>97.012302284710017</v>
      </c>
      <c r="J17" s="49" t="s">
        <v>163</v>
      </c>
      <c r="K17" s="100" t="s">
        <v>64</v>
      </c>
      <c r="L17" s="138">
        <v>99</v>
      </c>
      <c r="M17" s="49" t="s">
        <v>163</v>
      </c>
      <c r="N17" s="51">
        <v>99</v>
      </c>
      <c r="O17" s="49" t="s">
        <v>163</v>
      </c>
      <c r="P17" s="100" t="s">
        <v>64</v>
      </c>
      <c r="Q17" s="68"/>
      <c r="R17" s="68"/>
    </row>
    <row r="18" spans="1:18" x14ac:dyDescent="0.3">
      <c r="A18" s="128" t="s">
        <v>19</v>
      </c>
      <c r="B18" s="138">
        <f t="shared" si="1"/>
        <v>95.777777777777771</v>
      </c>
      <c r="C18" s="49" t="s">
        <v>163</v>
      </c>
      <c r="D18" s="122">
        <v>95.777777777777771</v>
      </c>
      <c r="E18" s="49" t="s">
        <v>163</v>
      </c>
      <c r="F18" s="100" t="s">
        <v>64</v>
      </c>
      <c r="G18" s="138">
        <f t="shared" si="2"/>
        <v>96.82713347921225</v>
      </c>
      <c r="H18" s="49" t="s">
        <v>163</v>
      </c>
      <c r="I18" s="122">
        <v>96.82713347921225</v>
      </c>
      <c r="J18" s="49" t="s">
        <v>163</v>
      </c>
      <c r="K18" s="100" t="s">
        <v>64</v>
      </c>
      <c r="L18" s="138">
        <v>98.3</v>
      </c>
      <c r="M18" s="49" t="s">
        <v>163</v>
      </c>
      <c r="N18" s="122">
        <v>98.3</v>
      </c>
      <c r="O18" s="49" t="s">
        <v>163</v>
      </c>
      <c r="P18" s="100" t="s">
        <v>64</v>
      </c>
      <c r="Q18" s="68"/>
      <c r="R18" s="68"/>
    </row>
    <row r="19" spans="1:18" x14ac:dyDescent="0.3">
      <c r="A19" s="128" t="s">
        <v>20</v>
      </c>
      <c r="B19" s="138">
        <f t="shared" si="1"/>
        <v>94.072743601257287</v>
      </c>
      <c r="C19" s="49" t="s">
        <v>163</v>
      </c>
      <c r="D19" s="122">
        <v>94.072743601257287</v>
      </c>
      <c r="E19" s="49" t="s">
        <v>163</v>
      </c>
      <c r="F19" s="100" t="s">
        <v>64</v>
      </c>
      <c r="G19" s="138">
        <f t="shared" si="2"/>
        <v>95.915168280313509</v>
      </c>
      <c r="H19" s="49" t="s">
        <v>163</v>
      </c>
      <c r="I19" s="122">
        <v>95.915168280313509</v>
      </c>
      <c r="J19" s="49" t="s">
        <v>163</v>
      </c>
      <c r="K19" s="100" t="s">
        <v>64</v>
      </c>
      <c r="L19" s="138">
        <v>96.4</v>
      </c>
      <c r="M19" s="49" t="s">
        <v>163</v>
      </c>
      <c r="N19" s="122">
        <v>96.4</v>
      </c>
      <c r="O19" s="49" t="s">
        <v>163</v>
      </c>
      <c r="P19" s="100" t="s">
        <v>64</v>
      </c>
      <c r="Q19" s="68"/>
      <c r="R19" s="68"/>
    </row>
    <row r="20" spans="1:18" x14ac:dyDescent="0.3">
      <c r="A20" s="128" t="s">
        <v>21</v>
      </c>
      <c r="B20" s="138">
        <f t="shared" si="1"/>
        <v>98.134715025906743</v>
      </c>
      <c r="C20" s="49" t="s">
        <v>163</v>
      </c>
      <c r="D20" s="122">
        <v>98.134715025906743</v>
      </c>
      <c r="E20" s="49" t="s">
        <v>163</v>
      </c>
      <c r="F20" s="100" t="s">
        <v>64</v>
      </c>
      <c r="G20" s="138">
        <f t="shared" si="2"/>
        <v>98.212005108556838</v>
      </c>
      <c r="H20" s="49" t="s">
        <v>163</v>
      </c>
      <c r="I20" s="122">
        <v>98.212005108556838</v>
      </c>
      <c r="J20" s="49" t="s">
        <v>163</v>
      </c>
      <c r="K20" s="100" t="s">
        <v>64</v>
      </c>
      <c r="L20" s="138">
        <v>97.9</v>
      </c>
      <c r="M20" s="49" t="s">
        <v>163</v>
      </c>
      <c r="N20" s="122">
        <v>97.9</v>
      </c>
      <c r="O20" s="49" t="s">
        <v>163</v>
      </c>
      <c r="P20" s="100" t="s">
        <v>64</v>
      </c>
      <c r="Q20" s="68"/>
      <c r="R20" s="68"/>
    </row>
    <row r="21" spans="1:18" x14ac:dyDescent="0.3">
      <c r="A21" s="128" t="s">
        <v>22</v>
      </c>
      <c r="B21" s="138">
        <f t="shared" si="1"/>
        <v>94.459338695263625</v>
      </c>
      <c r="C21" s="49" t="s">
        <v>163</v>
      </c>
      <c r="D21" s="122">
        <v>94.459338695263625</v>
      </c>
      <c r="E21" s="49" t="s">
        <v>163</v>
      </c>
      <c r="F21" s="100" t="s">
        <v>64</v>
      </c>
      <c r="G21" s="138">
        <f t="shared" si="2"/>
        <v>93.684333867124948</v>
      </c>
      <c r="H21" s="49" t="s">
        <v>163</v>
      </c>
      <c r="I21" s="122">
        <v>93.684333867124948</v>
      </c>
      <c r="J21" s="49" t="s">
        <v>163</v>
      </c>
      <c r="K21" s="100" t="s">
        <v>64</v>
      </c>
      <c r="L21" s="138">
        <v>94.8</v>
      </c>
      <c r="M21" s="49" t="s">
        <v>163</v>
      </c>
      <c r="N21" s="122">
        <v>94.8</v>
      </c>
      <c r="O21" s="49" t="s">
        <v>163</v>
      </c>
      <c r="P21" s="100" t="s">
        <v>64</v>
      </c>
      <c r="Q21" s="68"/>
      <c r="R21" s="68"/>
    </row>
    <row r="22" spans="1:18" x14ac:dyDescent="0.3">
      <c r="A22" s="128" t="s">
        <v>23</v>
      </c>
      <c r="B22" s="138">
        <f t="shared" si="1"/>
        <v>97.257876312718778</v>
      </c>
      <c r="C22" s="49" t="s">
        <v>163</v>
      </c>
      <c r="D22" s="122">
        <v>97.257876312718778</v>
      </c>
      <c r="E22" s="49" t="s">
        <v>163</v>
      </c>
      <c r="F22" s="100" t="s">
        <v>64</v>
      </c>
      <c r="G22" s="138">
        <f t="shared" si="2"/>
        <v>97.528684907325683</v>
      </c>
      <c r="H22" s="49" t="s">
        <v>163</v>
      </c>
      <c r="I22" s="133">
        <v>97.528684907325683</v>
      </c>
      <c r="J22" s="49" t="s">
        <v>163</v>
      </c>
      <c r="K22" s="100" t="s">
        <v>64</v>
      </c>
      <c r="L22" s="138">
        <v>97.6</v>
      </c>
      <c r="M22" s="49" t="s">
        <v>163</v>
      </c>
      <c r="N22" s="133">
        <v>97.6</v>
      </c>
      <c r="O22" s="49" t="s">
        <v>163</v>
      </c>
      <c r="P22" s="100" t="s">
        <v>64</v>
      </c>
      <c r="Q22" s="68"/>
      <c r="R22" s="68"/>
    </row>
    <row r="23" spans="1:18" x14ac:dyDescent="0.3">
      <c r="A23" s="128" t="s">
        <v>24</v>
      </c>
      <c r="B23" s="138">
        <f t="shared" si="1"/>
        <v>96.543778801843317</v>
      </c>
      <c r="C23" s="49" t="s">
        <v>163</v>
      </c>
      <c r="D23" s="122">
        <v>96.543778801843317</v>
      </c>
      <c r="E23" s="49" t="s">
        <v>163</v>
      </c>
      <c r="F23" s="100" t="s">
        <v>64</v>
      </c>
      <c r="G23" s="138">
        <f t="shared" si="2"/>
        <v>95.98393574297188</v>
      </c>
      <c r="H23" s="49" t="s">
        <v>163</v>
      </c>
      <c r="I23" s="133">
        <v>95.98393574297188</v>
      </c>
      <c r="J23" s="49" t="s">
        <v>163</v>
      </c>
      <c r="K23" s="100" t="s">
        <v>64</v>
      </c>
      <c r="L23" s="138">
        <v>95.9</v>
      </c>
      <c r="M23" s="49" t="s">
        <v>163</v>
      </c>
      <c r="N23" s="133">
        <v>95.9</v>
      </c>
      <c r="O23" s="49" t="s">
        <v>163</v>
      </c>
      <c r="P23" s="100" t="s">
        <v>64</v>
      </c>
      <c r="Q23" s="68"/>
      <c r="R23" s="68"/>
    </row>
    <row r="24" spans="1:18" x14ac:dyDescent="0.3">
      <c r="A24" s="128" t="s">
        <v>25</v>
      </c>
      <c r="B24" s="138">
        <f t="shared" si="1"/>
        <v>97.312037397740554</v>
      </c>
      <c r="C24" s="49" t="s">
        <v>163</v>
      </c>
      <c r="D24" s="122">
        <v>97.312037397740554</v>
      </c>
      <c r="E24" s="49" t="s">
        <v>163</v>
      </c>
      <c r="F24" s="100" t="s">
        <v>64</v>
      </c>
      <c r="G24" s="138">
        <f t="shared" si="2"/>
        <v>97.828991315965268</v>
      </c>
      <c r="H24" s="49" t="s">
        <v>163</v>
      </c>
      <c r="I24" s="122">
        <v>97.828991315965268</v>
      </c>
      <c r="J24" s="49" t="s">
        <v>163</v>
      </c>
      <c r="K24" s="100" t="s">
        <v>64</v>
      </c>
      <c r="L24" s="138">
        <v>97.9</v>
      </c>
      <c r="M24" s="49" t="s">
        <v>163</v>
      </c>
      <c r="N24" s="122">
        <v>97.9</v>
      </c>
      <c r="O24" s="49" t="s">
        <v>163</v>
      </c>
      <c r="P24" s="100" t="s">
        <v>64</v>
      </c>
      <c r="Q24" s="68"/>
      <c r="R24" s="68"/>
    </row>
    <row r="25" spans="1:18" x14ac:dyDescent="0.3">
      <c r="A25" s="128" t="s">
        <v>26</v>
      </c>
      <c r="B25" s="138">
        <f t="shared" si="1"/>
        <v>92.62626262626263</v>
      </c>
      <c r="C25" s="49" t="s">
        <v>163</v>
      </c>
      <c r="D25" s="122">
        <v>92.62626262626263</v>
      </c>
      <c r="E25" s="49" t="s">
        <v>163</v>
      </c>
      <c r="F25" s="100" t="s">
        <v>64</v>
      </c>
      <c r="G25" s="159">
        <f t="shared" si="2"/>
        <v>96.050601666152431</v>
      </c>
      <c r="H25" s="49" t="s">
        <v>163</v>
      </c>
      <c r="I25" s="133">
        <v>96.050601666152431</v>
      </c>
      <c r="J25" s="49" t="s">
        <v>163</v>
      </c>
      <c r="K25" s="100" t="s">
        <v>64</v>
      </c>
      <c r="L25" s="138">
        <v>96.1</v>
      </c>
      <c r="M25" s="49" t="s">
        <v>163</v>
      </c>
      <c r="N25" s="122">
        <v>96.1</v>
      </c>
      <c r="O25" s="49" t="s">
        <v>163</v>
      </c>
      <c r="P25" s="100" t="s">
        <v>64</v>
      </c>
      <c r="Q25" s="68"/>
      <c r="R25" s="68"/>
    </row>
    <row r="26" spans="1:18" x14ac:dyDescent="0.3">
      <c r="A26" s="128" t="s">
        <v>27</v>
      </c>
      <c r="B26" s="138">
        <f t="shared" si="1"/>
        <v>95.553383826044467</v>
      </c>
      <c r="C26" s="49" t="s">
        <v>163</v>
      </c>
      <c r="D26" s="122">
        <v>95.553383826044467</v>
      </c>
      <c r="E26" s="49" t="s">
        <v>163</v>
      </c>
      <c r="F26" s="100" t="s">
        <v>64</v>
      </c>
      <c r="G26" s="138">
        <f t="shared" si="2"/>
        <v>96.45827743493426</v>
      </c>
      <c r="H26" s="49" t="s">
        <v>163</v>
      </c>
      <c r="I26" s="122">
        <v>96.45827743493426</v>
      </c>
      <c r="J26" s="49" t="s">
        <v>163</v>
      </c>
      <c r="K26" s="100" t="s">
        <v>64</v>
      </c>
      <c r="L26" s="138">
        <v>97.2</v>
      </c>
      <c r="M26" s="49" t="s">
        <v>163</v>
      </c>
      <c r="N26" s="122">
        <v>97.2</v>
      </c>
      <c r="O26" s="49" t="s">
        <v>163</v>
      </c>
      <c r="P26" s="100" t="s">
        <v>64</v>
      </c>
      <c r="Q26" s="68"/>
      <c r="R26" s="68"/>
    </row>
    <row r="27" spans="1:18" x14ac:dyDescent="0.3">
      <c r="A27" s="128" t="s">
        <v>28</v>
      </c>
      <c r="B27" s="138">
        <f t="shared" si="1"/>
        <v>95.048899755501225</v>
      </c>
      <c r="C27" s="49" t="s">
        <v>163</v>
      </c>
      <c r="D27" s="122">
        <v>95.048899755501225</v>
      </c>
      <c r="E27" s="49" t="s">
        <v>163</v>
      </c>
      <c r="F27" s="100" t="s">
        <v>64</v>
      </c>
      <c r="G27" s="138">
        <f t="shared" si="2"/>
        <v>96.465696465696467</v>
      </c>
      <c r="H27" s="49" t="s">
        <v>163</v>
      </c>
      <c r="I27" s="122">
        <v>96.465696465696467</v>
      </c>
      <c r="J27" s="49" t="s">
        <v>163</v>
      </c>
      <c r="K27" s="100" t="s">
        <v>64</v>
      </c>
      <c r="L27" s="138">
        <v>97.1</v>
      </c>
      <c r="M27" s="49" t="s">
        <v>163</v>
      </c>
      <c r="N27" s="122">
        <v>97.1</v>
      </c>
      <c r="O27" s="49" t="s">
        <v>163</v>
      </c>
      <c r="P27" s="100" t="s">
        <v>64</v>
      </c>
      <c r="Q27" s="68"/>
      <c r="R27" s="68"/>
    </row>
    <row r="28" spans="1:18" x14ac:dyDescent="0.3">
      <c r="A28" s="128" t="s">
        <v>168</v>
      </c>
      <c r="B28" s="138">
        <f t="shared" si="1"/>
        <v>98.670212765957444</v>
      </c>
      <c r="C28" s="49" t="s">
        <v>163</v>
      </c>
      <c r="D28" s="122">
        <v>98.670212765957444</v>
      </c>
      <c r="E28" s="49" t="s">
        <v>163</v>
      </c>
      <c r="F28" s="100" t="s">
        <v>64</v>
      </c>
      <c r="G28" s="138">
        <f t="shared" si="2"/>
        <v>98.668639053254438</v>
      </c>
      <c r="H28" s="49" t="s">
        <v>163</v>
      </c>
      <c r="I28" s="122">
        <v>98.668639053254438</v>
      </c>
      <c r="J28" s="49" t="s">
        <v>163</v>
      </c>
      <c r="K28" s="100" t="s">
        <v>64</v>
      </c>
      <c r="L28" s="138">
        <v>97.6</v>
      </c>
      <c r="M28" s="49" t="s">
        <v>163</v>
      </c>
      <c r="N28" s="122">
        <v>97.6</v>
      </c>
      <c r="O28" s="49" t="s">
        <v>163</v>
      </c>
      <c r="P28" s="100" t="s">
        <v>64</v>
      </c>
      <c r="Q28" s="68"/>
      <c r="R28" s="68"/>
    </row>
    <row r="29" spans="1:18" x14ac:dyDescent="0.3">
      <c r="A29" s="128" t="s">
        <v>169</v>
      </c>
      <c r="B29" s="138">
        <f t="shared" si="1"/>
        <v>95.198079231692674</v>
      </c>
      <c r="C29" s="49" t="s">
        <v>163</v>
      </c>
      <c r="D29" s="122">
        <v>95.198079231692674</v>
      </c>
      <c r="E29" s="49" t="s">
        <v>163</v>
      </c>
      <c r="F29" s="100" t="s">
        <v>64</v>
      </c>
      <c r="G29" s="138">
        <f t="shared" si="2"/>
        <v>95.697674418604649</v>
      </c>
      <c r="H29" s="49" t="s">
        <v>163</v>
      </c>
      <c r="I29" s="122">
        <v>95.697674418604649</v>
      </c>
      <c r="J29" s="49" t="s">
        <v>163</v>
      </c>
      <c r="K29" s="100" t="s">
        <v>64</v>
      </c>
      <c r="L29" s="138">
        <v>97.6</v>
      </c>
      <c r="M29" s="49" t="s">
        <v>163</v>
      </c>
      <c r="N29" s="122">
        <v>97.6</v>
      </c>
      <c r="O29" s="49" t="s">
        <v>163</v>
      </c>
      <c r="P29" s="100" t="s">
        <v>64</v>
      </c>
      <c r="Q29" s="68"/>
      <c r="R29" s="68"/>
    </row>
    <row r="30" spans="1:18" x14ac:dyDescent="0.3">
      <c r="A30" s="128" t="s">
        <v>31</v>
      </c>
      <c r="B30" s="138">
        <f t="shared" si="1"/>
        <v>97.662337662337663</v>
      </c>
      <c r="C30" s="49" t="s">
        <v>163</v>
      </c>
      <c r="D30" s="122">
        <v>97.662337662337663</v>
      </c>
      <c r="E30" s="49" t="s">
        <v>163</v>
      </c>
      <c r="F30" s="100" t="s">
        <v>64</v>
      </c>
      <c r="G30" s="138">
        <f t="shared" si="2"/>
        <v>98.666666666666671</v>
      </c>
      <c r="H30" s="49" t="s">
        <v>163</v>
      </c>
      <c r="I30" s="122">
        <v>98.666666666666671</v>
      </c>
      <c r="J30" s="49" t="s">
        <v>163</v>
      </c>
      <c r="K30" s="100" t="s">
        <v>64</v>
      </c>
      <c r="L30" s="138">
        <v>98.6</v>
      </c>
      <c r="M30" s="49" t="s">
        <v>163</v>
      </c>
      <c r="N30" s="122">
        <v>98.6</v>
      </c>
      <c r="O30" s="49" t="s">
        <v>163</v>
      </c>
      <c r="P30" s="100" t="s">
        <v>64</v>
      </c>
      <c r="Q30" s="68"/>
      <c r="R30" s="68"/>
    </row>
    <row r="31" spans="1:18" x14ac:dyDescent="0.3">
      <c r="A31" s="128" t="s">
        <v>170</v>
      </c>
      <c r="B31" s="138">
        <f t="shared" si="1"/>
        <v>95.970695970695971</v>
      </c>
      <c r="C31" s="49" t="s">
        <v>163</v>
      </c>
      <c r="D31" s="122">
        <v>95.970695970695971</v>
      </c>
      <c r="E31" s="49" t="s">
        <v>163</v>
      </c>
      <c r="F31" s="100" t="s">
        <v>64</v>
      </c>
      <c r="G31" s="138">
        <f t="shared" si="2"/>
        <v>100</v>
      </c>
      <c r="H31" s="49" t="s">
        <v>163</v>
      </c>
      <c r="I31" s="133">
        <v>100</v>
      </c>
      <c r="J31" s="49" t="s">
        <v>163</v>
      </c>
      <c r="K31" s="100" t="s">
        <v>64</v>
      </c>
      <c r="L31" s="138">
        <v>100</v>
      </c>
      <c r="M31" s="49" t="s">
        <v>163</v>
      </c>
      <c r="N31" s="51">
        <v>100</v>
      </c>
      <c r="O31" s="49" t="s">
        <v>163</v>
      </c>
      <c r="P31" s="100" t="s">
        <v>64</v>
      </c>
      <c r="Q31" s="68"/>
      <c r="R31" s="68"/>
    </row>
    <row r="32" spans="1:18" x14ac:dyDescent="0.3">
      <c r="A32" s="128" t="s">
        <v>33</v>
      </c>
      <c r="B32" s="138">
        <f t="shared" si="1"/>
        <v>97.454844006568138</v>
      </c>
      <c r="C32" s="49" t="s">
        <v>163</v>
      </c>
      <c r="D32" s="122">
        <v>97.454844006568138</v>
      </c>
      <c r="E32" s="49" t="s">
        <v>163</v>
      </c>
      <c r="F32" s="100" t="s">
        <v>64</v>
      </c>
      <c r="G32" s="138">
        <f t="shared" si="2"/>
        <v>98.193916349809882</v>
      </c>
      <c r="H32" s="49" t="s">
        <v>163</v>
      </c>
      <c r="I32" s="122">
        <v>98.193916349809882</v>
      </c>
      <c r="J32" s="49" t="s">
        <v>163</v>
      </c>
      <c r="K32" s="100" t="s">
        <v>64</v>
      </c>
      <c r="L32" s="138">
        <v>99.3</v>
      </c>
      <c r="M32" s="49" t="s">
        <v>163</v>
      </c>
      <c r="N32" s="51">
        <v>99.3</v>
      </c>
      <c r="O32" s="49" t="s">
        <v>163</v>
      </c>
      <c r="P32" s="100" t="s">
        <v>64</v>
      </c>
      <c r="Q32" s="68"/>
      <c r="R32" s="68"/>
    </row>
    <row r="33" spans="1:19" x14ac:dyDescent="0.3">
      <c r="A33" s="128" t="s">
        <v>34</v>
      </c>
      <c r="B33" s="138">
        <f t="shared" si="1"/>
        <v>95.977011494252878</v>
      </c>
      <c r="C33" s="49" t="s">
        <v>163</v>
      </c>
      <c r="D33" s="122">
        <v>95.977011494252878</v>
      </c>
      <c r="E33" s="49" t="s">
        <v>163</v>
      </c>
      <c r="F33" s="100" t="s">
        <v>64</v>
      </c>
      <c r="G33" s="138">
        <f t="shared" si="2"/>
        <v>94.350282485875709</v>
      </c>
      <c r="H33" s="49" t="s">
        <v>163</v>
      </c>
      <c r="I33" s="122">
        <v>94.350282485875709</v>
      </c>
      <c r="J33" s="49" t="s">
        <v>163</v>
      </c>
      <c r="K33" s="100" t="s">
        <v>64</v>
      </c>
      <c r="L33" s="138">
        <v>98.9</v>
      </c>
      <c r="M33" s="49" t="s">
        <v>163</v>
      </c>
      <c r="N33" s="51">
        <v>98.9</v>
      </c>
      <c r="O33" s="49" t="s">
        <v>163</v>
      </c>
      <c r="P33" s="100" t="s">
        <v>64</v>
      </c>
      <c r="Q33" s="68"/>
      <c r="R33" s="68"/>
    </row>
    <row r="34" spans="1:19" x14ac:dyDescent="0.3">
      <c r="A34" s="128" t="s">
        <v>171</v>
      </c>
      <c r="B34" s="138">
        <f t="shared" si="1"/>
        <v>95.711060948081268</v>
      </c>
      <c r="C34" s="49" t="s">
        <v>163</v>
      </c>
      <c r="D34" s="122">
        <v>95.711060948081268</v>
      </c>
      <c r="E34" s="49" t="s">
        <v>163</v>
      </c>
      <c r="F34" s="100" t="s">
        <v>64</v>
      </c>
      <c r="G34" s="138">
        <f t="shared" si="2"/>
        <v>97.48743718592965</v>
      </c>
      <c r="H34" s="49" t="s">
        <v>163</v>
      </c>
      <c r="I34" s="122">
        <v>97.48743718592965</v>
      </c>
      <c r="J34" s="49" t="s">
        <v>163</v>
      </c>
      <c r="K34" s="100" t="s">
        <v>64</v>
      </c>
      <c r="L34" s="138">
        <v>96</v>
      </c>
      <c r="M34" s="49" t="s">
        <v>163</v>
      </c>
      <c r="N34" s="51">
        <v>96</v>
      </c>
      <c r="O34" s="49" t="s">
        <v>163</v>
      </c>
      <c r="P34" s="100" t="s">
        <v>64</v>
      </c>
      <c r="Q34" s="68"/>
      <c r="R34" s="68"/>
      <c r="S34" s="103" t="s">
        <v>132</v>
      </c>
    </row>
    <row r="35" spans="1:19" x14ac:dyDescent="0.3">
      <c r="A35" s="128" t="s">
        <v>172</v>
      </c>
      <c r="B35" s="138">
        <f t="shared" si="1"/>
        <v>96.705632306057382</v>
      </c>
      <c r="C35" s="49" t="s">
        <v>163</v>
      </c>
      <c r="D35" s="122">
        <v>96.705632306057382</v>
      </c>
      <c r="E35" s="49" t="s">
        <v>163</v>
      </c>
      <c r="F35" s="100" t="s">
        <v>64</v>
      </c>
      <c r="G35" s="138">
        <f t="shared" si="2"/>
        <v>96.89621726479146</v>
      </c>
      <c r="H35" s="49" t="s">
        <v>163</v>
      </c>
      <c r="I35" s="122">
        <v>96.89621726479146</v>
      </c>
      <c r="J35" s="49" t="s">
        <v>163</v>
      </c>
      <c r="K35" s="100" t="s">
        <v>64</v>
      </c>
      <c r="L35" s="138">
        <v>98.5</v>
      </c>
      <c r="M35" s="49" t="s">
        <v>163</v>
      </c>
      <c r="N35" s="51">
        <v>98.5</v>
      </c>
      <c r="O35" s="49" t="s">
        <v>163</v>
      </c>
      <c r="P35" s="100" t="s">
        <v>64</v>
      </c>
      <c r="Q35" s="68"/>
      <c r="R35" s="68"/>
    </row>
    <row r="36" spans="1:19" x14ac:dyDescent="0.3">
      <c r="A36" s="128" t="s">
        <v>37</v>
      </c>
      <c r="B36" s="138">
        <f t="shared" si="1"/>
        <v>95.572733661278988</v>
      </c>
      <c r="C36" s="49" t="s">
        <v>163</v>
      </c>
      <c r="D36" s="122">
        <v>95.572733661278988</v>
      </c>
      <c r="E36" s="49" t="s">
        <v>163</v>
      </c>
      <c r="F36" s="100" t="s">
        <v>64</v>
      </c>
      <c r="G36" s="138">
        <f t="shared" si="2"/>
        <v>97.926565874730017</v>
      </c>
      <c r="H36" s="49" t="s">
        <v>163</v>
      </c>
      <c r="I36" s="122">
        <v>97.926565874730017</v>
      </c>
      <c r="J36" s="49" t="s">
        <v>163</v>
      </c>
      <c r="K36" s="100" t="s">
        <v>64</v>
      </c>
      <c r="L36" s="138">
        <v>98.2</v>
      </c>
      <c r="M36" s="49" t="s">
        <v>163</v>
      </c>
      <c r="N36" s="51">
        <v>98.2</v>
      </c>
      <c r="O36" s="49" t="s">
        <v>163</v>
      </c>
      <c r="P36" s="100" t="s">
        <v>64</v>
      </c>
      <c r="Q36" s="68"/>
      <c r="R36" s="68"/>
    </row>
    <row r="37" spans="1:19" x14ac:dyDescent="0.3">
      <c r="A37" s="128" t="s">
        <v>38</v>
      </c>
      <c r="B37" s="138">
        <f t="shared" si="1"/>
        <v>92.307692307692307</v>
      </c>
      <c r="C37" s="49" t="s">
        <v>163</v>
      </c>
      <c r="D37" s="122">
        <v>92.307692307692307</v>
      </c>
      <c r="E37" s="49" t="s">
        <v>163</v>
      </c>
      <c r="F37" s="100" t="s">
        <v>64</v>
      </c>
      <c r="G37" s="138">
        <f t="shared" si="2"/>
        <v>91.666666666666657</v>
      </c>
      <c r="H37" s="49" t="s">
        <v>163</v>
      </c>
      <c r="I37" s="122">
        <v>91.666666666666657</v>
      </c>
      <c r="J37" s="49" t="s">
        <v>163</v>
      </c>
      <c r="K37" s="100" t="s">
        <v>64</v>
      </c>
      <c r="L37" s="138">
        <v>94.4</v>
      </c>
      <c r="M37" s="49" t="s">
        <v>163</v>
      </c>
      <c r="N37" s="51">
        <v>94.4</v>
      </c>
      <c r="O37" s="49" t="s">
        <v>163</v>
      </c>
      <c r="P37" s="100" t="s">
        <v>64</v>
      </c>
      <c r="Q37" s="68"/>
      <c r="R37" s="68"/>
    </row>
    <row r="38" spans="1:19" x14ac:dyDescent="0.3">
      <c r="A38" s="128" t="s">
        <v>173</v>
      </c>
      <c r="B38" s="138">
        <f t="shared" si="1"/>
        <v>94.532803180914513</v>
      </c>
      <c r="C38" s="49" t="s">
        <v>163</v>
      </c>
      <c r="D38" s="122">
        <v>94.532803180914513</v>
      </c>
      <c r="E38" s="49" t="s">
        <v>163</v>
      </c>
      <c r="F38" s="100" t="s">
        <v>64</v>
      </c>
      <c r="G38" s="159">
        <f t="shared" si="2"/>
        <v>95.209217707701626</v>
      </c>
      <c r="H38" s="49" t="s">
        <v>163</v>
      </c>
      <c r="I38" s="122">
        <v>95.209217707701626</v>
      </c>
      <c r="J38" s="49" t="s">
        <v>163</v>
      </c>
      <c r="K38" s="100" t="s">
        <v>64</v>
      </c>
      <c r="L38" s="138">
        <v>97.7</v>
      </c>
      <c r="M38" s="49" t="s">
        <v>163</v>
      </c>
      <c r="N38" s="51">
        <v>97.7</v>
      </c>
      <c r="O38" s="49" t="s">
        <v>163</v>
      </c>
      <c r="P38" s="100" t="s">
        <v>64</v>
      </c>
      <c r="Q38" s="68"/>
      <c r="R38" s="68"/>
    </row>
    <row r="39" spans="1:19" x14ac:dyDescent="0.3">
      <c r="A39" s="128" t="s">
        <v>40</v>
      </c>
      <c r="B39" s="138">
        <f t="shared" si="1"/>
        <v>96.510638297872347</v>
      </c>
      <c r="C39" s="49" t="s">
        <v>163</v>
      </c>
      <c r="D39" s="122">
        <v>96.510638297872347</v>
      </c>
      <c r="E39" s="49" t="s">
        <v>163</v>
      </c>
      <c r="F39" s="100" t="s">
        <v>64</v>
      </c>
      <c r="G39" s="138">
        <f t="shared" si="2"/>
        <v>98.204814361485106</v>
      </c>
      <c r="H39" s="49" t="s">
        <v>163</v>
      </c>
      <c r="I39" s="122">
        <v>98.204814361485106</v>
      </c>
      <c r="J39" s="49" t="s">
        <v>163</v>
      </c>
      <c r="K39" s="100" t="s">
        <v>64</v>
      </c>
      <c r="L39" s="138">
        <v>99.7</v>
      </c>
      <c r="M39" s="49" t="s">
        <v>163</v>
      </c>
      <c r="N39" s="51">
        <v>99.7</v>
      </c>
      <c r="O39" s="49" t="s">
        <v>163</v>
      </c>
      <c r="P39" s="100" t="s">
        <v>64</v>
      </c>
      <c r="Q39" s="68"/>
      <c r="R39" s="68"/>
    </row>
    <row r="40" spans="1:19" x14ac:dyDescent="0.3">
      <c r="A40" s="128" t="s">
        <v>174</v>
      </c>
      <c r="B40" s="138">
        <f t="shared" si="1"/>
        <v>93.827160493827151</v>
      </c>
      <c r="C40" s="49" t="s">
        <v>163</v>
      </c>
      <c r="D40" s="122">
        <v>93.827160493827151</v>
      </c>
      <c r="E40" s="49" t="s">
        <v>163</v>
      </c>
      <c r="F40" s="100" t="s">
        <v>64</v>
      </c>
      <c r="G40" s="138">
        <f t="shared" si="2"/>
        <v>97.375565610859724</v>
      </c>
      <c r="H40" s="49" t="s">
        <v>163</v>
      </c>
      <c r="I40" s="122">
        <v>97.375565610859724</v>
      </c>
      <c r="J40" s="49" t="s">
        <v>163</v>
      </c>
      <c r="K40" s="100" t="s">
        <v>64</v>
      </c>
      <c r="L40" s="138">
        <v>99.3</v>
      </c>
      <c r="M40" s="49" t="s">
        <v>163</v>
      </c>
      <c r="N40" s="51">
        <v>99.3</v>
      </c>
      <c r="O40" s="49" t="s">
        <v>163</v>
      </c>
      <c r="P40" s="100" t="s">
        <v>64</v>
      </c>
      <c r="Q40" s="68"/>
      <c r="R40" s="68"/>
    </row>
    <row r="41" spans="1:19" x14ac:dyDescent="0.3">
      <c r="A41" s="128" t="s">
        <v>42</v>
      </c>
      <c r="B41" s="138">
        <f t="shared" si="1"/>
        <v>93.36569579288026</v>
      </c>
      <c r="C41" s="49" t="s">
        <v>163</v>
      </c>
      <c r="D41" s="122">
        <v>93.36569579288026</v>
      </c>
      <c r="E41" s="49" t="s">
        <v>163</v>
      </c>
      <c r="F41" s="100" t="s">
        <v>64</v>
      </c>
      <c r="G41" s="138">
        <f t="shared" si="2"/>
        <v>95.570698466780229</v>
      </c>
      <c r="H41" s="49" t="s">
        <v>163</v>
      </c>
      <c r="I41" s="122">
        <v>95.570698466780229</v>
      </c>
      <c r="J41" s="49" t="s">
        <v>163</v>
      </c>
      <c r="K41" s="100" t="s">
        <v>64</v>
      </c>
      <c r="L41" s="138">
        <v>95.9</v>
      </c>
      <c r="M41" s="49" t="s">
        <v>163</v>
      </c>
      <c r="N41" s="51">
        <v>95.9</v>
      </c>
      <c r="O41" s="49" t="s">
        <v>163</v>
      </c>
      <c r="P41" s="100" t="s">
        <v>64</v>
      </c>
      <c r="Q41" s="68"/>
      <c r="R41" s="68"/>
    </row>
    <row r="42" spans="1:19" x14ac:dyDescent="0.3">
      <c r="A42" s="128" t="s">
        <v>43</v>
      </c>
      <c r="B42" s="138">
        <f t="shared" si="1"/>
        <v>94.744597249508843</v>
      </c>
      <c r="C42" s="49" t="s">
        <v>163</v>
      </c>
      <c r="D42" s="122">
        <v>94.744597249508843</v>
      </c>
      <c r="E42" s="49" t="s">
        <v>163</v>
      </c>
      <c r="F42" s="100" t="s">
        <v>64</v>
      </c>
      <c r="G42" s="138">
        <f t="shared" si="2"/>
        <v>97.465437788018434</v>
      </c>
      <c r="H42" s="49" t="s">
        <v>163</v>
      </c>
      <c r="I42" s="122">
        <v>97.465437788018434</v>
      </c>
      <c r="J42" s="49" t="s">
        <v>163</v>
      </c>
      <c r="K42" s="100" t="s">
        <v>64</v>
      </c>
      <c r="L42" s="138">
        <v>98.5</v>
      </c>
      <c r="M42" s="49" t="s">
        <v>163</v>
      </c>
      <c r="N42" s="51">
        <v>98.5</v>
      </c>
      <c r="O42" s="49" t="s">
        <v>163</v>
      </c>
      <c r="P42" s="100" t="s">
        <v>64</v>
      </c>
      <c r="Q42" s="68"/>
      <c r="R42" s="68"/>
    </row>
    <row r="43" spans="1:19" x14ac:dyDescent="0.3">
      <c r="A43" s="128" t="s">
        <v>44</v>
      </c>
      <c r="B43" s="138">
        <f t="shared" si="1"/>
        <v>96.721311475409834</v>
      </c>
      <c r="C43" s="49" t="s">
        <v>163</v>
      </c>
      <c r="D43" s="122">
        <v>96.721311475409834</v>
      </c>
      <c r="E43" s="49" t="s">
        <v>163</v>
      </c>
      <c r="F43" s="100" t="s">
        <v>64</v>
      </c>
      <c r="G43" s="138">
        <f t="shared" si="2"/>
        <v>97.900262467191595</v>
      </c>
      <c r="H43" s="49" t="s">
        <v>163</v>
      </c>
      <c r="I43" s="122">
        <v>97.900262467191595</v>
      </c>
      <c r="J43" s="49" t="s">
        <v>163</v>
      </c>
      <c r="K43" s="100" t="s">
        <v>64</v>
      </c>
      <c r="L43" s="138">
        <v>98.1</v>
      </c>
      <c r="M43" s="49" t="s">
        <v>163</v>
      </c>
      <c r="N43" s="51">
        <v>98.1</v>
      </c>
      <c r="O43" s="49" t="s">
        <v>163</v>
      </c>
      <c r="P43" s="100" t="s">
        <v>64</v>
      </c>
      <c r="Q43" s="68"/>
      <c r="R43" s="68"/>
    </row>
    <row r="44" spans="1:19" x14ac:dyDescent="0.3">
      <c r="A44" s="128" t="s">
        <v>175</v>
      </c>
      <c r="B44" s="138">
        <f t="shared" si="1"/>
        <v>96.422663358147233</v>
      </c>
      <c r="C44" s="49" t="s">
        <v>163</v>
      </c>
      <c r="D44" s="122">
        <v>96.422663358147233</v>
      </c>
      <c r="E44" s="49" t="s">
        <v>163</v>
      </c>
      <c r="F44" s="100" t="s">
        <v>64</v>
      </c>
      <c r="G44" s="138">
        <f t="shared" si="2"/>
        <v>97.45429298773432</v>
      </c>
      <c r="H44" s="49" t="s">
        <v>163</v>
      </c>
      <c r="I44" s="122">
        <v>97.45429298773432</v>
      </c>
      <c r="J44" s="49" t="s">
        <v>163</v>
      </c>
      <c r="K44" s="100" t="s">
        <v>64</v>
      </c>
      <c r="L44" s="138">
        <v>98.2</v>
      </c>
      <c r="M44" s="49" t="s">
        <v>163</v>
      </c>
      <c r="N44" s="51">
        <v>98.2</v>
      </c>
      <c r="O44" s="49" t="s">
        <v>163</v>
      </c>
      <c r="P44" s="100" t="s">
        <v>64</v>
      </c>
      <c r="Q44" s="68"/>
      <c r="R44" s="68"/>
    </row>
    <row r="45" spans="1:19" x14ac:dyDescent="0.3">
      <c r="A45" s="128" t="s">
        <v>46</v>
      </c>
      <c r="B45" s="138">
        <f t="shared" si="1"/>
        <v>95.525997581620317</v>
      </c>
      <c r="C45" s="49" t="s">
        <v>163</v>
      </c>
      <c r="D45" s="122">
        <v>95.525997581620317</v>
      </c>
      <c r="E45" s="49" t="s">
        <v>163</v>
      </c>
      <c r="F45" s="100" t="s">
        <v>64</v>
      </c>
      <c r="G45" s="138">
        <f t="shared" si="2"/>
        <v>97.737556561085967</v>
      </c>
      <c r="H45" s="49" t="s">
        <v>163</v>
      </c>
      <c r="I45" s="133">
        <v>97.737556561085967</v>
      </c>
      <c r="J45" s="49" t="s">
        <v>163</v>
      </c>
      <c r="K45" s="100" t="s">
        <v>64</v>
      </c>
      <c r="L45" s="138">
        <v>98.2</v>
      </c>
      <c r="M45" s="49" t="s">
        <v>163</v>
      </c>
      <c r="N45" s="51">
        <v>98.2</v>
      </c>
      <c r="O45" s="49" t="s">
        <v>163</v>
      </c>
      <c r="P45" s="100" t="s">
        <v>64</v>
      </c>
      <c r="Q45" s="68"/>
      <c r="R45" s="68"/>
    </row>
    <row r="46" spans="1:19" x14ac:dyDescent="0.3">
      <c r="A46" s="128" t="s">
        <v>47</v>
      </c>
      <c r="B46" s="138">
        <f t="shared" si="1"/>
        <v>96.15384615384616</v>
      </c>
      <c r="C46" s="49" t="s">
        <v>163</v>
      </c>
      <c r="D46" s="122">
        <v>96.15384615384616</v>
      </c>
      <c r="E46" s="49" t="s">
        <v>163</v>
      </c>
      <c r="F46" s="100" t="s">
        <v>64</v>
      </c>
      <c r="G46" s="138">
        <f t="shared" si="2"/>
        <v>97.928436911487765</v>
      </c>
      <c r="H46" s="49" t="s">
        <v>163</v>
      </c>
      <c r="I46" s="122">
        <v>97.928436911487765</v>
      </c>
      <c r="J46" s="49" t="s">
        <v>163</v>
      </c>
      <c r="K46" s="100" t="s">
        <v>64</v>
      </c>
      <c r="L46" s="138">
        <v>98</v>
      </c>
      <c r="M46" s="49" t="s">
        <v>163</v>
      </c>
      <c r="N46" s="51">
        <v>98</v>
      </c>
      <c r="O46" s="49" t="s">
        <v>163</v>
      </c>
      <c r="P46" s="100" t="s">
        <v>64</v>
      </c>
      <c r="Q46" s="68"/>
      <c r="R46" s="68"/>
    </row>
    <row r="47" spans="1:19" x14ac:dyDescent="0.3">
      <c r="A47" s="128" t="s">
        <v>176</v>
      </c>
      <c r="B47" s="138">
        <f t="shared" si="1"/>
        <v>95.609756097560975</v>
      </c>
      <c r="C47" s="49" t="s">
        <v>163</v>
      </c>
      <c r="D47" s="122">
        <v>95.609756097560975</v>
      </c>
      <c r="E47" s="49" t="s">
        <v>163</v>
      </c>
      <c r="F47" s="100" t="s">
        <v>64</v>
      </c>
      <c r="G47" s="138">
        <f t="shared" si="2"/>
        <v>0</v>
      </c>
      <c r="H47" s="49" t="s">
        <v>163</v>
      </c>
      <c r="I47" s="122">
        <v>0</v>
      </c>
      <c r="J47" s="49" t="s">
        <v>163</v>
      </c>
      <c r="K47" s="100" t="s">
        <v>64</v>
      </c>
      <c r="L47" s="138">
        <v>98</v>
      </c>
      <c r="M47" s="49" t="s">
        <v>163</v>
      </c>
      <c r="N47" s="51">
        <v>98</v>
      </c>
      <c r="O47" s="49" t="s">
        <v>163</v>
      </c>
      <c r="P47" s="100" t="s">
        <v>64</v>
      </c>
      <c r="Q47" s="68"/>
      <c r="R47" s="68"/>
    </row>
    <row r="48" spans="1:19" x14ac:dyDescent="0.3">
      <c r="A48" s="128" t="s">
        <v>49</v>
      </c>
      <c r="B48" s="138">
        <f t="shared" si="1"/>
        <v>96.224000000000004</v>
      </c>
      <c r="C48" s="49" t="s">
        <v>163</v>
      </c>
      <c r="D48" s="122">
        <v>96.224000000000004</v>
      </c>
      <c r="E48" s="49" t="s">
        <v>163</v>
      </c>
      <c r="F48" s="100" t="s">
        <v>64</v>
      </c>
      <c r="G48" s="138">
        <f t="shared" si="2"/>
        <v>94.802342606149338</v>
      </c>
      <c r="H48" s="49" t="s">
        <v>163</v>
      </c>
      <c r="I48" s="122">
        <v>94.802342606149338</v>
      </c>
      <c r="J48" s="49" t="s">
        <v>163</v>
      </c>
      <c r="K48" s="100" t="s">
        <v>64</v>
      </c>
      <c r="L48" s="138">
        <v>97.9</v>
      </c>
      <c r="M48" s="49" t="s">
        <v>163</v>
      </c>
      <c r="N48" s="51">
        <v>97.9</v>
      </c>
      <c r="O48" s="49" t="s">
        <v>163</v>
      </c>
      <c r="P48" s="100" t="s">
        <v>64</v>
      </c>
      <c r="Q48" s="68"/>
      <c r="R48" s="68"/>
    </row>
    <row r="49" spans="1:18" x14ac:dyDescent="0.3">
      <c r="A49" s="128" t="s">
        <v>177</v>
      </c>
      <c r="B49" s="138">
        <f t="shared" si="1"/>
        <v>97.341513292433532</v>
      </c>
      <c r="C49" s="49" t="s">
        <v>163</v>
      </c>
      <c r="D49" s="122">
        <v>97.341513292433532</v>
      </c>
      <c r="E49" s="49" t="s">
        <v>163</v>
      </c>
      <c r="F49" s="100" t="s">
        <v>64</v>
      </c>
      <c r="G49" s="138">
        <f t="shared" si="2"/>
        <v>97.001763668430328</v>
      </c>
      <c r="H49" s="49" t="s">
        <v>163</v>
      </c>
      <c r="I49" s="122">
        <v>97.001763668430328</v>
      </c>
      <c r="J49" s="49" t="s">
        <v>163</v>
      </c>
      <c r="K49" s="100" t="s">
        <v>64</v>
      </c>
      <c r="L49" s="138">
        <v>98.9</v>
      </c>
      <c r="M49" s="49" t="s">
        <v>163</v>
      </c>
      <c r="N49" s="51">
        <v>98.9</v>
      </c>
      <c r="O49" s="49" t="s">
        <v>163</v>
      </c>
      <c r="P49" s="100" t="s">
        <v>64</v>
      </c>
      <c r="Q49" s="68"/>
      <c r="R49" s="68"/>
    </row>
    <row r="50" spans="1:18" x14ac:dyDescent="0.3">
      <c r="A50" s="128" t="s">
        <v>51</v>
      </c>
      <c r="B50" s="138">
        <f t="shared" si="1"/>
        <v>94.505494505494497</v>
      </c>
      <c r="C50" s="49" t="s">
        <v>163</v>
      </c>
      <c r="D50" s="122">
        <v>94.505494505494497</v>
      </c>
      <c r="E50" s="49" t="s">
        <v>163</v>
      </c>
      <c r="F50" s="100" t="s">
        <v>64</v>
      </c>
      <c r="G50" s="138">
        <f t="shared" si="2"/>
        <v>96.307692307692307</v>
      </c>
      <c r="H50" s="49" t="s">
        <v>163</v>
      </c>
      <c r="I50" s="122">
        <v>96.307692307692307</v>
      </c>
      <c r="J50" s="49" t="s">
        <v>163</v>
      </c>
      <c r="K50" s="100" t="s">
        <v>64</v>
      </c>
      <c r="L50" s="138">
        <v>98.4</v>
      </c>
      <c r="M50" s="49" t="s">
        <v>163</v>
      </c>
      <c r="N50" s="51">
        <v>98.4</v>
      </c>
      <c r="O50" s="49" t="s">
        <v>163</v>
      </c>
      <c r="P50" s="100" t="s">
        <v>64</v>
      </c>
      <c r="Q50" s="68"/>
      <c r="R50" s="68"/>
    </row>
    <row r="51" spans="1:18" x14ac:dyDescent="0.3">
      <c r="A51" s="128" t="s">
        <v>178</v>
      </c>
      <c r="B51" s="138">
        <f t="shared" si="1"/>
        <v>96.643417611159549</v>
      </c>
      <c r="C51" s="49" t="s">
        <v>163</v>
      </c>
      <c r="D51" s="122">
        <v>96.643417611159549</v>
      </c>
      <c r="E51" s="49" t="s">
        <v>163</v>
      </c>
      <c r="F51" s="100" t="s">
        <v>64</v>
      </c>
      <c r="G51" s="138">
        <f t="shared" si="2"/>
        <v>95.520777118186729</v>
      </c>
      <c r="H51" s="49" t="s">
        <v>163</v>
      </c>
      <c r="I51" s="122">
        <v>95.520777118186729</v>
      </c>
      <c r="J51" s="49" t="s">
        <v>163</v>
      </c>
      <c r="K51" s="100" t="s">
        <v>64</v>
      </c>
      <c r="L51" s="138">
        <v>97.4</v>
      </c>
      <c r="M51" s="49" t="s">
        <v>163</v>
      </c>
      <c r="N51" s="51">
        <v>97.4</v>
      </c>
      <c r="O51" s="49" t="s">
        <v>163</v>
      </c>
      <c r="P51" s="100" t="s">
        <v>64</v>
      </c>
      <c r="Q51" s="68"/>
      <c r="R51" s="68"/>
    </row>
    <row r="52" spans="1:18" x14ac:dyDescent="0.3">
      <c r="A52" s="128" t="s">
        <v>53</v>
      </c>
      <c r="B52" s="138">
        <f t="shared" si="1"/>
        <v>96.35119726339795</v>
      </c>
      <c r="C52" s="49" t="s">
        <v>163</v>
      </c>
      <c r="D52" s="122">
        <v>96.35119726339795</v>
      </c>
      <c r="E52" s="49" t="s">
        <v>163</v>
      </c>
      <c r="F52" s="100" t="s">
        <v>64</v>
      </c>
      <c r="G52" s="138">
        <f t="shared" si="2"/>
        <v>93.548387096774192</v>
      </c>
      <c r="H52" s="49" t="s">
        <v>163</v>
      </c>
      <c r="I52" s="122">
        <v>93.548387096774192</v>
      </c>
      <c r="J52" s="49" t="s">
        <v>163</v>
      </c>
      <c r="K52" s="100" t="s">
        <v>64</v>
      </c>
      <c r="L52" s="138">
        <v>94.6</v>
      </c>
      <c r="M52" s="49" t="s">
        <v>163</v>
      </c>
      <c r="N52" s="51">
        <v>94.6</v>
      </c>
      <c r="O52" s="49" t="s">
        <v>163</v>
      </c>
      <c r="P52" s="100" t="s">
        <v>64</v>
      </c>
      <c r="Q52" s="68"/>
      <c r="R52" s="68"/>
    </row>
    <row r="53" spans="1:18" ht="16.2" thickBot="1" x14ac:dyDescent="0.35">
      <c r="A53" s="164" t="s">
        <v>54</v>
      </c>
      <c r="B53" s="163">
        <f t="shared" si="1"/>
        <v>90.521739130434781</v>
      </c>
      <c r="C53" s="62" t="s">
        <v>163</v>
      </c>
      <c r="D53" s="125">
        <v>90.521739130434781</v>
      </c>
      <c r="E53" s="62" t="s">
        <v>163</v>
      </c>
      <c r="F53" s="126" t="s">
        <v>64</v>
      </c>
      <c r="G53" s="163">
        <f t="shared" si="2"/>
        <v>95.295613477431658</v>
      </c>
      <c r="H53" s="62" t="s">
        <v>163</v>
      </c>
      <c r="I53" s="125">
        <v>95.295613477431658</v>
      </c>
      <c r="J53" s="62" t="s">
        <v>163</v>
      </c>
      <c r="K53" s="126" t="s">
        <v>64</v>
      </c>
      <c r="L53" s="163">
        <v>98.2</v>
      </c>
      <c r="M53" s="62" t="s">
        <v>163</v>
      </c>
      <c r="N53" s="172">
        <v>98.2</v>
      </c>
      <c r="O53" s="62" t="s">
        <v>163</v>
      </c>
      <c r="P53" s="126" t="s">
        <v>64</v>
      </c>
      <c r="Q53" s="68"/>
      <c r="R53" s="68"/>
    </row>
  </sheetData>
  <mergeCells count="4">
    <mergeCell ref="A6:A7"/>
    <mergeCell ref="B6:F6"/>
    <mergeCell ref="G6:K6"/>
    <mergeCell ref="L6:P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7C9C-886B-4511-A438-12F7F6B62EA0}">
  <dimension ref="A1:V54"/>
  <sheetViews>
    <sheetView zoomScale="80" zoomScaleNormal="80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X22" sqref="X22"/>
    </sheetView>
  </sheetViews>
  <sheetFormatPr defaultRowHeight="15.6" x14ac:dyDescent="0.3"/>
  <cols>
    <col min="1" max="1" width="27.5546875" style="128" customWidth="1"/>
    <col min="2" max="2" width="11" style="103" customWidth="1"/>
    <col min="3" max="3" width="7" style="103" customWidth="1"/>
    <col min="4" max="4" width="6.44140625" style="103" customWidth="1"/>
    <col min="5" max="5" width="8.88671875" style="103"/>
    <col min="6" max="6" width="11.109375" style="103" customWidth="1"/>
    <col min="7" max="7" width="7.44140625" style="103" customWidth="1"/>
    <col min="8" max="8" width="6.44140625" style="103" customWidth="1"/>
    <col min="9" max="9" width="8.88671875" style="103"/>
    <col min="10" max="10" width="7.44140625" style="103" customWidth="1"/>
    <col min="11" max="11" width="11.77734375" style="103" customWidth="1"/>
    <col min="12" max="15" width="8.88671875" style="103"/>
    <col min="16" max="16" width="12.88671875" style="103" customWidth="1"/>
    <col min="17" max="16384" width="8.88671875" style="103"/>
  </cols>
  <sheetData>
    <row r="1" spans="1:22" ht="36" customHeight="1" x14ac:dyDescent="0.3">
      <c r="A1" s="38" t="s">
        <v>83</v>
      </c>
      <c r="B1" s="136"/>
      <c r="C1" s="136"/>
      <c r="D1" s="136"/>
      <c r="E1" s="136"/>
      <c r="F1" s="136"/>
      <c r="G1" s="136"/>
      <c r="H1" s="136"/>
      <c r="I1" s="136"/>
      <c r="J1" s="136"/>
      <c r="K1" s="67"/>
      <c r="L1" s="67"/>
    </row>
    <row r="2" spans="1:22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67"/>
      <c r="L2" s="67"/>
    </row>
    <row r="3" spans="1:22" ht="14.25" customHeight="1" x14ac:dyDescent="0.3">
      <c r="A3" s="154" t="s">
        <v>159</v>
      </c>
      <c r="B3" s="136"/>
      <c r="C3" s="136"/>
      <c r="D3" s="136"/>
      <c r="E3" s="136"/>
      <c r="F3" s="136"/>
      <c r="G3" s="136"/>
      <c r="H3" s="136"/>
      <c r="I3" s="136"/>
      <c r="J3" s="136"/>
      <c r="K3" s="67"/>
      <c r="L3" s="67"/>
    </row>
    <row r="4" spans="1:22" ht="14.25" customHeight="1" x14ac:dyDescent="0.3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2"/>
      <c r="L4" s="192"/>
    </row>
    <row r="5" spans="1:22" ht="14.25" customHeight="1" thickBot="1" x14ac:dyDescent="0.35">
      <c r="A5" s="154" t="s">
        <v>164</v>
      </c>
      <c r="B5" s="198"/>
      <c r="C5" s="198"/>
      <c r="D5" s="198"/>
      <c r="E5" s="198"/>
      <c r="F5" s="198"/>
      <c r="G5" s="198"/>
      <c r="H5" s="198"/>
      <c r="I5" s="198"/>
      <c r="J5" s="198"/>
      <c r="K5" s="192"/>
      <c r="L5" s="192"/>
    </row>
    <row r="6" spans="1:22" ht="16.2" thickBot="1" x14ac:dyDescent="0.35">
      <c r="A6" s="318" t="s">
        <v>61</v>
      </c>
      <c r="B6" s="300">
        <v>2023</v>
      </c>
      <c r="C6" s="301"/>
      <c r="D6" s="301"/>
      <c r="E6" s="302"/>
      <c r="F6" s="300">
        <v>2024</v>
      </c>
      <c r="G6" s="301"/>
      <c r="H6" s="301"/>
      <c r="I6" s="301"/>
      <c r="J6" s="302"/>
      <c r="K6" s="301">
        <v>2025</v>
      </c>
      <c r="L6" s="301"/>
      <c r="M6" s="301"/>
      <c r="N6" s="301"/>
      <c r="O6" s="302"/>
      <c r="P6" s="300">
        <v>2026</v>
      </c>
      <c r="Q6" s="301"/>
      <c r="R6" s="301"/>
      <c r="S6" s="301"/>
      <c r="T6" s="302"/>
    </row>
    <row r="7" spans="1:22" ht="16.2" thickBot="1" x14ac:dyDescent="0.35">
      <c r="A7" s="319"/>
      <c r="B7" s="124" t="s">
        <v>63</v>
      </c>
      <c r="C7" s="72" t="s">
        <v>57</v>
      </c>
      <c r="D7" s="72" t="s">
        <v>58</v>
      </c>
      <c r="E7" s="73" t="s">
        <v>59</v>
      </c>
      <c r="F7" s="195" t="s">
        <v>63</v>
      </c>
      <c r="G7" s="196" t="s">
        <v>57</v>
      </c>
      <c r="H7" s="196" t="s">
        <v>58</v>
      </c>
      <c r="I7" s="196" t="s">
        <v>59</v>
      </c>
      <c r="J7" s="197" t="s">
        <v>60</v>
      </c>
      <c r="K7" s="72" t="s">
        <v>63</v>
      </c>
      <c r="L7" s="72" t="s">
        <v>57</v>
      </c>
      <c r="M7" s="72" t="s">
        <v>58</v>
      </c>
      <c r="N7" s="72" t="s">
        <v>59</v>
      </c>
      <c r="O7" s="73" t="s">
        <v>60</v>
      </c>
      <c r="P7" s="260" t="s">
        <v>63</v>
      </c>
      <c r="Q7" s="261" t="s">
        <v>57</v>
      </c>
      <c r="R7" s="261" t="s">
        <v>58</v>
      </c>
      <c r="S7" s="261" t="s">
        <v>59</v>
      </c>
      <c r="T7" s="73" t="s">
        <v>60</v>
      </c>
    </row>
    <row r="8" spans="1:22" x14ac:dyDescent="0.3">
      <c r="A8" s="217" t="s">
        <v>78</v>
      </c>
      <c r="B8" s="101">
        <v>89.1</v>
      </c>
      <c r="C8" s="86">
        <v>93.8</v>
      </c>
      <c r="D8" s="86">
        <v>91.2</v>
      </c>
      <c r="E8" s="87" t="s">
        <v>163</v>
      </c>
      <c r="F8" s="102">
        <f>AVERAGE(G8:J8)</f>
        <v>93.233333333333334</v>
      </c>
      <c r="G8" s="86">
        <v>96.1</v>
      </c>
      <c r="H8" s="86">
        <v>89.6</v>
      </c>
      <c r="I8" s="86" t="s">
        <v>163</v>
      </c>
      <c r="J8" s="87">
        <v>94</v>
      </c>
      <c r="K8" s="89">
        <v>94.8</v>
      </c>
      <c r="L8" s="89">
        <v>94.2</v>
      </c>
      <c r="M8" s="89">
        <v>92.1</v>
      </c>
      <c r="N8" s="86" t="s">
        <v>163</v>
      </c>
      <c r="O8" s="90">
        <f>AVERAGE(O9:O53)</f>
        <v>98.099730458221018</v>
      </c>
      <c r="P8" s="102">
        <v>96.5</v>
      </c>
      <c r="Q8" s="89">
        <v>97</v>
      </c>
      <c r="R8" s="89">
        <v>96</v>
      </c>
      <c r="S8" s="86" t="s">
        <v>163</v>
      </c>
      <c r="T8" s="90">
        <v>96.8</v>
      </c>
    </row>
    <row r="9" spans="1:22" ht="31.2" x14ac:dyDescent="0.3">
      <c r="A9" s="128" t="s">
        <v>12</v>
      </c>
      <c r="B9" s="191">
        <v>96</v>
      </c>
      <c r="C9" s="192">
        <v>96</v>
      </c>
      <c r="D9" s="192">
        <v>96</v>
      </c>
      <c r="E9" s="193" t="s">
        <v>163</v>
      </c>
      <c r="F9" s="138">
        <f t="shared" ref="F9:F53" si="0">AVERAGE(G9:J9)</f>
        <v>95.2</v>
      </c>
      <c r="G9" s="192" t="s">
        <v>66</v>
      </c>
      <c r="H9" s="192">
        <v>96.4</v>
      </c>
      <c r="I9" s="192" t="s">
        <v>163</v>
      </c>
      <c r="J9" s="193">
        <v>94</v>
      </c>
      <c r="K9" s="51" t="s">
        <v>89</v>
      </c>
      <c r="L9" s="192" t="s">
        <v>89</v>
      </c>
      <c r="M9" s="192" t="s">
        <v>89</v>
      </c>
      <c r="N9" s="192" t="s">
        <v>163</v>
      </c>
      <c r="O9" s="193" t="s">
        <v>89</v>
      </c>
      <c r="P9" s="138" t="s">
        <v>89</v>
      </c>
      <c r="Q9" s="192" t="s">
        <v>89</v>
      </c>
      <c r="R9" s="192" t="s">
        <v>89</v>
      </c>
      <c r="S9" s="192" t="s">
        <v>163</v>
      </c>
      <c r="T9" s="193" t="s">
        <v>89</v>
      </c>
    </row>
    <row r="10" spans="1:22" ht="31.2" x14ac:dyDescent="0.3">
      <c r="A10" s="128" t="s">
        <v>148</v>
      </c>
      <c r="B10" s="191" t="s">
        <v>89</v>
      </c>
      <c r="C10" s="49" t="s">
        <v>64</v>
      </c>
      <c r="D10" s="192" t="s">
        <v>89</v>
      </c>
      <c r="E10" s="193" t="s">
        <v>163</v>
      </c>
      <c r="F10" s="138" t="s">
        <v>89</v>
      </c>
      <c r="G10" s="49" t="s">
        <v>64</v>
      </c>
      <c r="H10" s="192" t="s">
        <v>89</v>
      </c>
      <c r="I10" s="192" t="s">
        <v>163</v>
      </c>
      <c r="J10" s="193" t="s">
        <v>89</v>
      </c>
      <c r="K10" s="51">
        <f t="shared" ref="K10:K53" si="1">AVERAGE(L10:O10)</f>
        <v>94.719497102009626</v>
      </c>
      <c r="L10" s="49" t="s">
        <v>64</v>
      </c>
      <c r="M10" s="122">
        <v>93.239533287577217</v>
      </c>
      <c r="N10" s="192" t="s">
        <v>163</v>
      </c>
      <c r="O10" s="100">
        <v>96.19946091644205</v>
      </c>
      <c r="P10" s="138">
        <v>98</v>
      </c>
      <c r="Q10" s="49" t="s">
        <v>64</v>
      </c>
      <c r="R10" s="122">
        <v>98.8</v>
      </c>
      <c r="S10" s="192" t="s">
        <v>163</v>
      </c>
      <c r="T10" s="100">
        <v>96.8</v>
      </c>
    </row>
    <row r="11" spans="1:22" x14ac:dyDescent="0.3">
      <c r="A11" s="128" t="s">
        <v>146</v>
      </c>
      <c r="B11" s="191" t="s">
        <v>89</v>
      </c>
      <c r="C11" s="192" t="s">
        <v>89</v>
      </c>
      <c r="D11" s="192" t="s">
        <v>89</v>
      </c>
      <c r="E11" s="49" t="s">
        <v>64</v>
      </c>
      <c r="F11" s="138" t="s">
        <v>89</v>
      </c>
      <c r="G11" s="192" t="s">
        <v>89</v>
      </c>
      <c r="H11" s="192" t="s">
        <v>89</v>
      </c>
      <c r="I11" s="49" t="s">
        <v>64</v>
      </c>
      <c r="J11" s="193" t="s">
        <v>89</v>
      </c>
      <c r="K11" s="51">
        <f t="shared" si="1"/>
        <v>98.240495137046864</v>
      </c>
      <c r="L11" s="122">
        <v>97.41379310344827</v>
      </c>
      <c r="M11" s="122">
        <v>97.307692307692307</v>
      </c>
      <c r="N11" s="49" t="s">
        <v>64</v>
      </c>
      <c r="O11" s="134">
        <v>100</v>
      </c>
      <c r="P11" s="138">
        <v>94.4</v>
      </c>
      <c r="Q11" s="122">
        <v>92.6</v>
      </c>
      <c r="R11" s="122">
        <v>96.2</v>
      </c>
      <c r="S11" s="49" t="s">
        <v>64</v>
      </c>
      <c r="T11" s="134" t="s">
        <v>66</v>
      </c>
    </row>
    <row r="12" spans="1:22" x14ac:dyDescent="0.3">
      <c r="A12" s="128" t="s">
        <v>13</v>
      </c>
      <c r="B12" s="191">
        <v>94</v>
      </c>
      <c r="C12" s="192">
        <v>95</v>
      </c>
      <c r="D12" s="192">
        <v>92</v>
      </c>
      <c r="E12" s="193" t="s">
        <v>163</v>
      </c>
      <c r="F12" s="138">
        <f t="shared" si="0"/>
        <v>94.1</v>
      </c>
      <c r="G12" s="49">
        <v>94.3</v>
      </c>
      <c r="H12" s="49">
        <v>93.9</v>
      </c>
      <c r="I12" s="192" t="s">
        <v>163</v>
      </c>
      <c r="J12" s="132" t="s">
        <v>64</v>
      </c>
      <c r="K12" s="51">
        <f t="shared" si="1"/>
        <v>96.95</v>
      </c>
      <c r="L12" s="51">
        <v>97.5</v>
      </c>
      <c r="M12" s="51">
        <v>96.4</v>
      </c>
      <c r="N12" s="192" t="s">
        <v>163</v>
      </c>
      <c r="O12" s="132" t="s">
        <v>64</v>
      </c>
      <c r="P12" s="138">
        <v>98.4</v>
      </c>
      <c r="Q12" s="51">
        <v>97.7</v>
      </c>
      <c r="R12" s="51">
        <v>99</v>
      </c>
      <c r="S12" s="192" t="s">
        <v>163</v>
      </c>
      <c r="T12" s="132" t="s">
        <v>64</v>
      </c>
      <c r="U12" s="68"/>
      <c r="V12" s="68"/>
    </row>
    <row r="13" spans="1:22" x14ac:dyDescent="0.3">
      <c r="A13" s="128" t="s">
        <v>18</v>
      </c>
      <c r="B13" s="191">
        <v>91</v>
      </c>
      <c r="C13" s="192">
        <v>94</v>
      </c>
      <c r="D13" s="192">
        <v>87</v>
      </c>
      <c r="E13" s="193" t="s">
        <v>163</v>
      </c>
      <c r="F13" s="138">
        <f>AVERAGE(G13:J13)</f>
        <v>93.699999999999989</v>
      </c>
      <c r="G13" s="49">
        <v>96.6</v>
      </c>
      <c r="H13" s="49">
        <v>90.8</v>
      </c>
      <c r="I13" s="192" t="s">
        <v>163</v>
      </c>
      <c r="J13" s="132" t="s">
        <v>64</v>
      </c>
      <c r="K13" s="51">
        <f t="shared" si="1"/>
        <v>94.67106544283763</v>
      </c>
      <c r="L13" s="51">
        <v>97.134670487106007</v>
      </c>
      <c r="M13" s="51">
        <v>92.207460398569239</v>
      </c>
      <c r="N13" s="192" t="s">
        <v>163</v>
      </c>
      <c r="O13" s="132" t="s">
        <v>64</v>
      </c>
      <c r="P13" s="138">
        <v>97</v>
      </c>
      <c r="Q13" s="51">
        <v>98.2</v>
      </c>
      <c r="R13" s="51">
        <v>94.8</v>
      </c>
      <c r="S13" s="192" t="s">
        <v>163</v>
      </c>
      <c r="T13" s="132" t="s">
        <v>64</v>
      </c>
      <c r="U13" s="68"/>
      <c r="V13" s="68"/>
    </row>
    <row r="14" spans="1:22" x14ac:dyDescent="0.3">
      <c r="A14" s="128" t="s">
        <v>179</v>
      </c>
      <c r="B14" s="191">
        <v>94</v>
      </c>
      <c r="C14" s="192">
        <v>93</v>
      </c>
      <c r="D14" s="192">
        <v>96</v>
      </c>
      <c r="E14" s="193" t="s">
        <v>163</v>
      </c>
      <c r="F14" s="138">
        <f t="shared" si="0"/>
        <v>96.153174603174605</v>
      </c>
      <c r="G14" s="122">
        <v>99.206349206349216</v>
      </c>
      <c r="H14" s="49">
        <v>93.1</v>
      </c>
      <c r="I14" s="192" t="s">
        <v>163</v>
      </c>
      <c r="J14" s="132" t="s">
        <v>64</v>
      </c>
      <c r="K14" s="51">
        <f t="shared" si="1"/>
        <v>93.682645856558906</v>
      </c>
      <c r="L14" s="122">
        <v>93.162393162393158</v>
      </c>
      <c r="M14" s="51">
        <v>94.20289855072464</v>
      </c>
      <c r="N14" s="192" t="s">
        <v>163</v>
      </c>
      <c r="O14" s="132" t="s">
        <v>64</v>
      </c>
      <c r="P14" s="138">
        <v>89.1</v>
      </c>
      <c r="Q14" s="122">
        <v>98.4</v>
      </c>
      <c r="R14" s="51">
        <v>75</v>
      </c>
      <c r="S14" s="192" t="s">
        <v>163</v>
      </c>
      <c r="T14" s="132" t="s">
        <v>64</v>
      </c>
      <c r="U14" s="68"/>
      <c r="V14" s="68"/>
    </row>
    <row r="15" spans="1:22" x14ac:dyDescent="0.3">
      <c r="A15" s="128" t="s">
        <v>15</v>
      </c>
      <c r="B15" s="191">
        <v>91</v>
      </c>
      <c r="C15" s="192">
        <v>90</v>
      </c>
      <c r="D15" s="192">
        <v>97</v>
      </c>
      <c r="E15" s="193" t="s">
        <v>163</v>
      </c>
      <c r="F15" s="138">
        <f t="shared" si="0"/>
        <v>94.639215686274511</v>
      </c>
      <c r="G15" s="122">
        <v>96.078431372549019</v>
      </c>
      <c r="H15" s="49">
        <v>93.2</v>
      </c>
      <c r="I15" s="192" t="s">
        <v>163</v>
      </c>
      <c r="J15" s="132" t="s">
        <v>64</v>
      </c>
      <c r="K15" s="51">
        <f t="shared" si="1"/>
        <v>90.909090909090907</v>
      </c>
      <c r="L15" s="122" t="s">
        <v>66</v>
      </c>
      <c r="M15" s="51">
        <v>90.909090909090907</v>
      </c>
      <c r="N15" s="192" t="s">
        <v>163</v>
      </c>
      <c r="O15" s="132" t="s">
        <v>64</v>
      </c>
      <c r="P15" s="138">
        <v>97.8</v>
      </c>
      <c r="Q15" s="122">
        <v>96.8</v>
      </c>
      <c r="R15" s="51">
        <v>99.2</v>
      </c>
      <c r="S15" s="192" t="s">
        <v>163</v>
      </c>
      <c r="T15" s="132" t="s">
        <v>64</v>
      </c>
      <c r="U15" s="68"/>
      <c r="V15" s="68"/>
    </row>
    <row r="16" spans="1:22" x14ac:dyDescent="0.3">
      <c r="A16" s="128" t="s">
        <v>16</v>
      </c>
      <c r="B16" s="191">
        <v>93</v>
      </c>
      <c r="C16" s="192">
        <v>89</v>
      </c>
      <c r="D16" s="192">
        <v>97</v>
      </c>
      <c r="E16" s="193" t="s">
        <v>163</v>
      </c>
      <c r="F16" s="138">
        <f t="shared" si="0"/>
        <v>94.172972972972971</v>
      </c>
      <c r="G16" s="122">
        <v>95.945945945945937</v>
      </c>
      <c r="H16" s="49">
        <v>92.4</v>
      </c>
      <c r="I16" s="192" t="s">
        <v>163</v>
      </c>
      <c r="J16" s="132" t="s">
        <v>64</v>
      </c>
      <c r="K16" s="51">
        <f t="shared" si="1"/>
        <v>98.363275653036482</v>
      </c>
      <c r="L16" s="122">
        <v>99.052132701421797</v>
      </c>
      <c r="M16" s="51">
        <v>97.674418604651152</v>
      </c>
      <c r="N16" s="192" t="s">
        <v>163</v>
      </c>
      <c r="O16" s="132" t="s">
        <v>64</v>
      </c>
      <c r="P16" s="138">
        <v>98.1</v>
      </c>
      <c r="Q16" s="122">
        <v>95.7</v>
      </c>
      <c r="R16" s="51">
        <v>99.2</v>
      </c>
      <c r="S16" s="192" t="s">
        <v>163</v>
      </c>
      <c r="T16" s="132" t="s">
        <v>64</v>
      </c>
      <c r="U16" s="68"/>
      <c r="V16" s="68"/>
    </row>
    <row r="17" spans="1:22" x14ac:dyDescent="0.3">
      <c r="A17" s="128" t="s">
        <v>17</v>
      </c>
      <c r="B17" s="191">
        <v>91</v>
      </c>
      <c r="C17" s="192">
        <v>93</v>
      </c>
      <c r="D17" s="192">
        <v>90</v>
      </c>
      <c r="E17" s="193" t="s">
        <v>163</v>
      </c>
      <c r="F17" s="138">
        <f t="shared" si="0"/>
        <v>92.135887096774184</v>
      </c>
      <c r="G17" s="122">
        <v>96.471774193548384</v>
      </c>
      <c r="H17" s="49">
        <v>87.8</v>
      </c>
      <c r="I17" s="192" t="s">
        <v>163</v>
      </c>
      <c r="J17" s="132" t="s">
        <v>64</v>
      </c>
      <c r="K17" s="51">
        <f t="shared" si="1"/>
        <v>93.153391350749899</v>
      </c>
      <c r="L17" s="122">
        <v>94.924242424242422</v>
      </c>
      <c r="M17" s="51">
        <v>91.382540277257391</v>
      </c>
      <c r="N17" s="192" t="s">
        <v>163</v>
      </c>
      <c r="O17" s="132" t="s">
        <v>64</v>
      </c>
      <c r="P17" s="138">
        <v>96.7</v>
      </c>
      <c r="Q17" s="122">
        <v>97</v>
      </c>
      <c r="R17" s="51">
        <v>96.5</v>
      </c>
      <c r="S17" s="192" t="s">
        <v>163</v>
      </c>
      <c r="T17" s="132" t="s">
        <v>64</v>
      </c>
      <c r="U17" s="68"/>
      <c r="V17" s="68"/>
    </row>
    <row r="18" spans="1:22" x14ac:dyDescent="0.3">
      <c r="A18" s="128" t="s">
        <v>19</v>
      </c>
      <c r="B18" s="191">
        <v>90</v>
      </c>
      <c r="C18" s="192">
        <v>93</v>
      </c>
      <c r="D18" s="192">
        <v>87</v>
      </c>
      <c r="E18" s="193" t="s">
        <v>163</v>
      </c>
      <c r="F18" s="138">
        <f t="shared" si="0"/>
        <v>94.516997167138811</v>
      </c>
      <c r="G18" s="122">
        <v>96.033994334277622</v>
      </c>
      <c r="H18" s="49">
        <v>93</v>
      </c>
      <c r="I18" s="192" t="s">
        <v>163</v>
      </c>
      <c r="J18" s="132" t="s">
        <v>64</v>
      </c>
      <c r="K18" s="51">
        <f t="shared" si="1"/>
        <v>94.700255102040813</v>
      </c>
      <c r="L18" s="122">
        <v>98.775510204081627</v>
      </c>
      <c r="M18" s="51">
        <v>90.625</v>
      </c>
      <c r="N18" s="192" t="s">
        <v>163</v>
      </c>
      <c r="O18" s="132" t="s">
        <v>64</v>
      </c>
      <c r="P18" s="138">
        <v>94.1</v>
      </c>
      <c r="Q18" s="122">
        <v>95.6</v>
      </c>
      <c r="R18" s="51">
        <v>92.3</v>
      </c>
      <c r="S18" s="192" t="s">
        <v>163</v>
      </c>
      <c r="T18" s="132" t="s">
        <v>64</v>
      </c>
      <c r="U18" s="68"/>
      <c r="V18" s="68"/>
    </row>
    <row r="19" spans="1:22" x14ac:dyDescent="0.3">
      <c r="A19" s="128" t="s">
        <v>20</v>
      </c>
      <c r="B19" s="191">
        <v>89</v>
      </c>
      <c r="C19" s="192">
        <v>91</v>
      </c>
      <c r="D19" s="192">
        <v>89</v>
      </c>
      <c r="E19" s="193" t="s">
        <v>163</v>
      </c>
      <c r="F19" s="138">
        <f t="shared" si="0"/>
        <v>93.645324880181747</v>
      </c>
      <c r="G19" s="122">
        <v>96.378018318068285</v>
      </c>
      <c r="H19" s="122">
        <v>90.912631442295208</v>
      </c>
      <c r="I19" s="192" t="s">
        <v>163</v>
      </c>
      <c r="J19" s="132" t="s">
        <v>64</v>
      </c>
      <c r="K19" s="51">
        <f t="shared" si="1"/>
        <v>93.670968584576457</v>
      </c>
      <c r="L19" s="133">
        <v>96.014558689717916</v>
      </c>
      <c r="M19" s="122">
        <v>91.327378479434984</v>
      </c>
      <c r="N19" s="192" t="s">
        <v>163</v>
      </c>
      <c r="O19" s="132" t="s">
        <v>64</v>
      </c>
      <c r="P19" s="52">
        <v>96.3</v>
      </c>
      <c r="Q19" s="122">
        <v>97.4</v>
      </c>
      <c r="R19" s="122">
        <v>94.2</v>
      </c>
      <c r="S19" s="192" t="s">
        <v>163</v>
      </c>
      <c r="T19" s="132" t="s">
        <v>64</v>
      </c>
      <c r="U19" s="68"/>
      <c r="V19" s="68"/>
    </row>
    <row r="20" spans="1:22" x14ac:dyDescent="0.3">
      <c r="A20" s="128" t="s">
        <v>21</v>
      </c>
      <c r="B20" s="191">
        <v>92</v>
      </c>
      <c r="C20" s="192">
        <v>93</v>
      </c>
      <c r="D20" s="192">
        <v>89</v>
      </c>
      <c r="E20" s="193" t="s">
        <v>163</v>
      </c>
      <c r="F20" s="138">
        <f t="shared" si="0"/>
        <v>96.207611594712631</v>
      </c>
      <c r="G20" s="122">
        <v>97.908496732026137</v>
      </c>
      <c r="H20" s="122">
        <v>94.506726457399111</v>
      </c>
      <c r="I20" s="192" t="s">
        <v>163</v>
      </c>
      <c r="J20" s="132" t="s">
        <v>64</v>
      </c>
      <c r="K20" s="51">
        <f t="shared" si="1"/>
        <v>96.791057717607089</v>
      </c>
      <c r="L20" s="122">
        <v>98.607888631090489</v>
      </c>
      <c r="M20" s="133">
        <v>94.974226804123703</v>
      </c>
      <c r="N20" s="192" t="s">
        <v>163</v>
      </c>
      <c r="O20" s="132" t="s">
        <v>64</v>
      </c>
      <c r="P20" s="52">
        <v>97.8</v>
      </c>
      <c r="Q20" s="122">
        <v>98.3</v>
      </c>
      <c r="R20" s="122">
        <v>97.1</v>
      </c>
      <c r="S20" s="192" t="s">
        <v>163</v>
      </c>
      <c r="T20" s="132" t="s">
        <v>64</v>
      </c>
      <c r="U20" s="68"/>
      <c r="V20" s="68"/>
    </row>
    <row r="21" spans="1:22" x14ac:dyDescent="0.3">
      <c r="A21" s="128" t="s">
        <v>22</v>
      </c>
      <c r="B21" s="191">
        <v>72</v>
      </c>
      <c r="C21" s="192">
        <v>67</v>
      </c>
      <c r="D21" s="192">
        <v>74</v>
      </c>
      <c r="E21" s="193" t="s">
        <v>163</v>
      </c>
      <c r="F21" s="138">
        <f t="shared" si="0"/>
        <v>91.943601481756616</v>
      </c>
      <c r="G21" s="122">
        <v>94.039487227472634</v>
      </c>
      <c r="H21" s="122">
        <v>89.847715736040612</v>
      </c>
      <c r="I21" s="192" t="s">
        <v>163</v>
      </c>
      <c r="J21" s="132" t="s">
        <v>64</v>
      </c>
      <c r="K21" s="51">
        <f t="shared" si="1"/>
        <v>89.486222183924667</v>
      </c>
      <c r="L21" s="122">
        <v>93.805528134254686</v>
      </c>
      <c r="M21" s="122">
        <v>85.166916233594648</v>
      </c>
      <c r="N21" s="192" t="s">
        <v>163</v>
      </c>
      <c r="O21" s="132" t="s">
        <v>64</v>
      </c>
      <c r="P21" s="52">
        <v>93.4</v>
      </c>
      <c r="Q21" s="122">
        <v>95.1</v>
      </c>
      <c r="R21" s="122">
        <v>90.3</v>
      </c>
      <c r="S21" s="192" t="s">
        <v>163</v>
      </c>
      <c r="T21" s="132" t="s">
        <v>64</v>
      </c>
      <c r="U21" s="68"/>
      <c r="V21" s="68"/>
    </row>
    <row r="22" spans="1:22" x14ac:dyDescent="0.3">
      <c r="A22" s="128" t="s">
        <v>23</v>
      </c>
      <c r="B22" s="191">
        <v>95</v>
      </c>
      <c r="C22" s="192">
        <v>96</v>
      </c>
      <c r="D22" s="192">
        <v>88</v>
      </c>
      <c r="E22" s="193" t="s">
        <v>163</v>
      </c>
      <c r="F22" s="138">
        <f t="shared" si="0"/>
        <v>96.309665950523623</v>
      </c>
      <c r="G22" s="122">
        <v>98.139946855624444</v>
      </c>
      <c r="H22" s="122">
        <v>94.479385045422788</v>
      </c>
      <c r="I22" s="192" t="s">
        <v>163</v>
      </c>
      <c r="J22" s="132" t="s">
        <v>64</v>
      </c>
      <c r="K22" s="51">
        <f t="shared" si="1"/>
        <v>95.708001307770019</v>
      </c>
      <c r="L22" s="122">
        <v>98.118811881188122</v>
      </c>
      <c r="M22" s="122">
        <v>93.297190734351901</v>
      </c>
      <c r="N22" s="192" t="s">
        <v>163</v>
      </c>
      <c r="O22" s="132" t="s">
        <v>64</v>
      </c>
      <c r="P22" s="52">
        <v>97.2</v>
      </c>
      <c r="Q22" s="122">
        <v>98.6</v>
      </c>
      <c r="R22" s="122">
        <v>95.8</v>
      </c>
      <c r="S22" s="192" t="s">
        <v>163</v>
      </c>
      <c r="T22" s="132" t="s">
        <v>64</v>
      </c>
      <c r="U22" s="68"/>
      <c r="V22" s="68"/>
    </row>
    <row r="23" spans="1:22" x14ac:dyDescent="0.3">
      <c r="A23" s="128" t="s">
        <v>24</v>
      </c>
      <c r="B23" s="191">
        <v>94</v>
      </c>
      <c r="C23" s="192">
        <v>93</v>
      </c>
      <c r="D23" s="192">
        <v>96</v>
      </c>
      <c r="E23" s="193" t="s">
        <v>163</v>
      </c>
      <c r="F23" s="138">
        <f t="shared" si="0"/>
        <v>95.086762899262908</v>
      </c>
      <c r="G23" s="122">
        <v>98.01136363636364</v>
      </c>
      <c r="H23" s="122">
        <v>92.162162162162161</v>
      </c>
      <c r="I23" s="192" t="s">
        <v>163</v>
      </c>
      <c r="J23" s="132" t="s">
        <v>64</v>
      </c>
      <c r="K23" s="51">
        <f t="shared" si="1"/>
        <v>95.081514230450395</v>
      </c>
      <c r="L23" s="122">
        <v>96.656534954407292</v>
      </c>
      <c r="M23" s="122">
        <v>93.506493506493499</v>
      </c>
      <c r="N23" s="192" t="s">
        <v>163</v>
      </c>
      <c r="O23" s="132" t="s">
        <v>64</v>
      </c>
      <c r="P23" s="52">
        <v>96.9</v>
      </c>
      <c r="Q23" s="122">
        <v>97.3</v>
      </c>
      <c r="R23" s="122">
        <v>96.4</v>
      </c>
      <c r="S23" s="192" t="s">
        <v>163</v>
      </c>
      <c r="T23" s="132" t="s">
        <v>64</v>
      </c>
      <c r="U23" s="68"/>
      <c r="V23" s="68"/>
    </row>
    <row r="24" spans="1:22" x14ac:dyDescent="0.3">
      <c r="A24" s="128" t="s">
        <v>25</v>
      </c>
      <c r="B24" s="191">
        <v>92</v>
      </c>
      <c r="C24" s="192">
        <v>94</v>
      </c>
      <c r="D24" s="192">
        <v>91</v>
      </c>
      <c r="E24" s="193" t="s">
        <v>163</v>
      </c>
      <c r="F24" s="138">
        <f t="shared" si="0"/>
        <v>81.13636363636364</v>
      </c>
      <c r="G24" s="122">
        <v>97.27272727272728</v>
      </c>
      <c r="H24" s="122">
        <v>65</v>
      </c>
      <c r="I24" s="192" t="s">
        <v>163</v>
      </c>
      <c r="J24" s="132" t="s">
        <v>64</v>
      </c>
      <c r="K24" s="51">
        <f t="shared" si="1"/>
        <v>96.686307689012381</v>
      </c>
      <c r="L24" s="122">
        <v>97.206703910614522</v>
      </c>
      <c r="M24" s="122">
        <v>96.165911467410254</v>
      </c>
      <c r="N24" s="192" t="s">
        <v>163</v>
      </c>
      <c r="O24" s="132" t="s">
        <v>64</v>
      </c>
      <c r="P24" s="52">
        <v>97.3</v>
      </c>
      <c r="Q24" s="122">
        <v>97.6</v>
      </c>
      <c r="R24" s="122">
        <v>96.9</v>
      </c>
      <c r="S24" s="192" t="s">
        <v>163</v>
      </c>
      <c r="T24" s="132" t="s">
        <v>64</v>
      </c>
      <c r="U24" s="68"/>
      <c r="V24" s="68"/>
    </row>
    <row r="25" spans="1:22" x14ac:dyDescent="0.3">
      <c r="A25" s="128" t="s">
        <v>26</v>
      </c>
      <c r="B25" s="191">
        <v>95</v>
      </c>
      <c r="C25" s="192">
        <v>97</v>
      </c>
      <c r="D25" s="192">
        <v>91</v>
      </c>
      <c r="E25" s="193" t="s">
        <v>163</v>
      </c>
      <c r="F25" s="138">
        <f t="shared" si="0"/>
        <v>94.962606837606842</v>
      </c>
      <c r="G25" s="122">
        <v>97.702991452991455</v>
      </c>
      <c r="H25" s="122">
        <v>92.222222222222229</v>
      </c>
      <c r="I25" s="192" t="s">
        <v>163</v>
      </c>
      <c r="J25" s="132" t="s">
        <v>64</v>
      </c>
      <c r="K25" s="51">
        <f t="shared" si="1"/>
        <v>94.729441790053556</v>
      </c>
      <c r="L25" s="133">
        <v>96.998695084819488</v>
      </c>
      <c r="M25" s="122">
        <v>92.460188495287625</v>
      </c>
      <c r="N25" s="192" t="s">
        <v>163</v>
      </c>
      <c r="O25" s="132" t="s">
        <v>64</v>
      </c>
      <c r="P25" s="52">
        <v>96.5</v>
      </c>
      <c r="Q25" s="122">
        <v>97.4</v>
      </c>
      <c r="R25" s="122">
        <v>94.9</v>
      </c>
      <c r="S25" s="192" t="s">
        <v>163</v>
      </c>
      <c r="T25" s="132" t="s">
        <v>64</v>
      </c>
      <c r="U25" s="68"/>
      <c r="V25" s="68"/>
    </row>
    <row r="26" spans="1:22" x14ac:dyDescent="0.3">
      <c r="A26" s="128" t="s">
        <v>27</v>
      </c>
      <c r="B26" s="191">
        <v>93</v>
      </c>
      <c r="C26" s="192">
        <v>96</v>
      </c>
      <c r="D26" s="192">
        <v>90</v>
      </c>
      <c r="E26" s="193" t="s">
        <v>163</v>
      </c>
      <c r="F26" s="138">
        <f t="shared" si="0"/>
        <v>94.657133950407541</v>
      </c>
      <c r="G26" s="122">
        <v>97.485139460448096</v>
      </c>
      <c r="H26" s="122">
        <v>91.829128440366972</v>
      </c>
      <c r="I26" s="192" t="s">
        <v>163</v>
      </c>
      <c r="J26" s="132" t="s">
        <v>64</v>
      </c>
      <c r="K26" s="51">
        <f t="shared" si="1"/>
        <v>94.492005164085185</v>
      </c>
      <c r="L26" s="122">
        <v>97.284644194756552</v>
      </c>
      <c r="M26" s="122">
        <v>91.699366133413832</v>
      </c>
      <c r="N26" s="192" t="s">
        <v>163</v>
      </c>
      <c r="O26" s="132" t="s">
        <v>64</v>
      </c>
      <c r="P26" s="52">
        <v>96.3</v>
      </c>
      <c r="Q26" s="122">
        <v>97.9</v>
      </c>
      <c r="R26" s="122">
        <v>93.5</v>
      </c>
      <c r="S26" s="192" t="s">
        <v>163</v>
      </c>
      <c r="T26" s="132" t="s">
        <v>64</v>
      </c>
      <c r="U26" s="68"/>
      <c r="V26" s="68"/>
    </row>
    <row r="27" spans="1:22" x14ac:dyDescent="0.3">
      <c r="A27" s="128" t="s">
        <v>28</v>
      </c>
      <c r="B27" s="191">
        <v>88</v>
      </c>
      <c r="C27" s="192">
        <v>88</v>
      </c>
      <c r="D27" s="192">
        <v>89</v>
      </c>
      <c r="E27" s="193" t="s">
        <v>163</v>
      </c>
      <c r="F27" s="138">
        <f t="shared" si="0"/>
        <v>93.639298227931732</v>
      </c>
      <c r="G27" s="122">
        <v>96.646942800788963</v>
      </c>
      <c r="H27" s="122">
        <v>90.631653655074516</v>
      </c>
      <c r="I27" s="192" t="s">
        <v>163</v>
      </c>
      <c r="J27" s="132" t="s">
        <v>64</v>
      </c>
      <c r="K27" s="141">
        <f t="shared" si="1"/>
        <v>92.976581009659199</v>
      </c>
      <c r="L27" s="122">
        <v>95.6989247311828</v>
      </c>
      <c r="M27" s="122">
        <v>90.254237288135599</v>
      </c>
      <c r="N27" s="192" t="s">
        <v>163</v>
      </c>
      <c r="O27" s="132" t="s">
        <v>64</v>
      </c>
      <c r="P27" s="52">
        <v>96.7</v>
      </c>
      <c r="Q27" s="122">
        <v>97.2</v>
      </c>
      <c r="R27" s="122">
        <v>96.1</v>
      </c>
      <c r="S27" s="192" t="s">
        <v>163</v>
      </c>
      <c r="T27" s="132" t="s">
        <v>64</v>
      </c>
      <c r="U27" s="68"/>
      <c r="V27" s="68"/>
    </row>
    <row r="28" spans="1:22" x14ac:dyDescent="0.3">
      <c r="A28" s="128" t="s">
        <v>168</v>
      </c>
      <c r="B28" s="191">
        <v>94</v>
      </c>
      <c r="C28" s="192">
        <v>94</v>
      </c>
      <c r="D28" s="192" t="s">
        <v>66</v>
      </c>
      <c r="E28" s="193" t="s">
        <v>163</v>
      </c>
      <c r="F28" s="138">
        <f t="shared" si="0"/>
        <v>96.749226006191947</v>
      </c>
      <c r="G28" s="122">
        <v>98.761609907120743</v>
      </c>
      <c r="H28" s="122">
        <v>94.73684210526315</v>
      </c>
      <c r="I28" s="192" t="s">
        <v>163</v>
      </c>
      <c r="J28" s="132" t="s">
        <v>64</v>
      </c>
      <c r="K28" s="51">
        <f t="shared" si="1"/>
        <v>94.761171032357481</v>
      </c>
      <c r="L28" s="122">
        <v>95.454545454545453</v>
      </c>
      <c r="M28" s="122">
        <v>94.067796610169495</v>
      </c>
      <c r="N28" s="192" t="s">
        <v>163</v>
      </c>
      <c r="O28" s="132" t="s">
        <v>64</v>
      </c>
      <c r="P28" s="52">
        <v>97.9</v>
      </c>
      <c r="Q28" s="122">
        <v>98</v>
      </c>
      <c r="R28" s="122">
        <v>97.7</v>
      </c>
      <c r="S28" s="192" t="s">
        <v>163</v>
      </c>
      <c r="T28" s="132" t="s">
        <v>64</v>
      </c>
      <c r="U28" s="68"/>
      <c r="V28" s="68"/>
    </row>
    <row r="29" spans="1:22" x14ac:dyDescent="0.3">
      <c r="A29" s="128" t="s">
        <v>169</v>
      </c>
      <c r="B29" s="191">
        <v>93</v>
      </c>
      <c r="C29" s="192">
        <v>95</v>
      </c>
      <c r="D29" s="192">
        <v>92</v>
      </c>
      <c r="E29" s="193" t="s">
        <v>163</v>
      </c>
      <c r="F29" s="138">
        <f t="shared" si="0"/>
        <v>94.71718227937032</v>
      </c>
      <c r="G29" s="122">
        <v>97.005988023952099</v>
      </c>
      <c r="H29" s="122">
        <v>92.428376534788541</v>
      </c>
      <c r="I29" s="192" t="s">
        <v>163</v>
      </c>
      <c r="J29" s="132" t="s">
        <v>64</v>
      </c>
      <c r="K29" s="51">
        <f t="shared" si="1"/>
        <v>95.226584203350143</v>
      </c>
      <c r="L29" s="122">
        <v>96.560509554140125</v>
      </c>
      <c r="M29" s="122">
        <v>93.892658852560146</v>
      </c>
      <c r="N29" s="192" t="s">
        <v>163</v>
      </c>
      <c r="O29" s="132" t="s">
        <v>64</v>
      </c>
      <c r="P29" s="52">
        <v>96.4</v>
      </c>
      <c r="Q29" s="122">
        <v>96.4</v>
      </c>
      <c r="R29" s="122">
        <v>96.5</v>
      </c>
      <c r="S29" s="192" t="s">
        <v>163</v>
      </c>
      <c r="T29" s="132" t="s">
        <v>64</v>
      </c>
      <c r="U29" s="68"/>
      <c r="V29" s="68"/>
    </row>
    <row r="30" spans="1:22" x14ac:dyDescent="0.3">
      <c r="A30" s="128" t="s">
        <v>31</v>
      </c>
      <c r="B30" s="191">
        <v>93</v>
      </c>
      <c r="C30" s="192">
        <v>90</v>
      </c>
      <c r="D30" s="192">
        <v>95</v>
      </c>
      <c r="E30" s="193" t="s">
        <v>163</v>
      </c>
      <c r="F30" s="138">
        <f t="shared" si="0"/>
        <v>94.166903712131983</v>
      </c>
      <c r="G30" s="122">
        <v>93.670886075949369</v>
      </c>
      <c r="H30" s="122">
        <v>94.662921348314612</v>
      </c>
      <c r="I30" s="192" t="s">
        <v>163</v>
      </c>
      <c r="J30" s="132" t="s">
        <v>64</v>
      </c>
      <c r="K30" s="51">
        <f t="shared" si="1"/>
        <v>93.816268090705051</v>
      </c>
      <c r="L30" s="122">
        <v>92.655367231638422</v>
      </c>
      <c r="M30" s="133">
        <v>94.977168949771681</v>
      </c>
      <c r="N30" s="192" t="s">
        <v>163</v>
      </c>
      <c r="O30" s="132" t="s">
        <v>64</v>
      </c>
      <c r="P30" s="52">
        <v>96.7</v>
      </c>
      <c r="Q30" s="122">
        <v>96.5</v>
      </c>
      <c r="R30" s="122">
        <v>97</v>
      </c>
      <c r="S30" s="192" t="s">
        <v>163</v>
      </c>
      <c r="T30" s="132" t="s">
        <v>64</v>
      </c>
      <c r="U30" s="68"/>
      <c r="V30" s="68"/>
    </row>
    <row r="31" spans="1:22" x14ac:dyDescent="0.3">
      <c r="A31" s="128" t="s">
        <v>170</v>
      </c>
      <c r="B31" s="191">
        <v>88</v>
      </c>
      <c r="C31" s="192">
        <v>90</v>
      </c>
      <c r="D31" s="192">
        <v>87</v>
      </c>
      <c r="E31" s="193" t="s">
        <v>163</v>
      </c>
      <c r="F31" s="138">
        <f t="shared" si="0"/>
        <v>91.741837937573678</v>
      </c>
      <c r="G31" s="122">
        <v>93.575418994413411</v>
      </c>
      <c r="H31" s="122">
        <v>89.908256880733944</v>
      </c>
      <c r="I31" s="192" t="s">
        <v>163</v>
      </c>
      <c r="J31" s="132" t="s">
        <v>64</v>
      </c>
      <c r="K31" s="51">
        <f t="shared" si="1"/>
        <v>95.857142857142861</v>
      </c>
      <c r="L31" s="122">
        <v>91.714285714285708</v>
      </c>
      <c r="M31" s="133">
        <v>100</v>
      </c>
      <c r="N31" s="192" t="s">
        <v>163</v>
      </c>
      <c r="O31" s="132" t="s">
        <v>64</v>
      </c>
      <c r="P31" s="52">
        <v>94.8</v>
      </c>
      <c r="Q31" s="122">
        <v>94.3</v>
      </c>
      <c r="R31" s="122">
        <v>96.7</v>
      </c>
      <c r="S31" s="192" t="s">
        <v>163</v>
      </c>
      <c r="T31" s="132" t="s">
        <v>64</v>
      </c>
      <c r="U31" s="68"/>
      <c r="V31" s="68"/>
    </row>
    <row r="32" spans="1:22" x14ac:dyDescent="0.3">
      <c r="A32" s="128" t="s">
        <v>33</v>
      </c>
      <c r="B32" s="191">
        <v>94</v>
      </c>
      <c r="C32" s="192">
        <v>95</v>
      </c>
      <c r="D32" s="192">
        <v>93</v>
      </c>
      <c r="E32" s="193" t="s">
        <v>163</v>
      </c>
      <c r="F32" s="138">
        <f t="shared" si="0"/>
        <v>95.490493279539933</v>
      </c>
      <c r="G32" s="122">
        <v>97.044334975369466</v>
      </c>
      <c r="H32" s="122">
        <v>93.9366515837104</v>
      </c>
      <c r="I32" s="192" t="s">
        <v>163</v>
      </c>
      <c r="J32" s="132" t="s">
        <v>64</v>
      </c>
      <c r="K32" s="141">
        <f t="shared" si="1"/>
        <v>93.991876401603548</v>
      </c>
      <c r="L32" s="122">
        <v>98.151571164510159</v>
      </c>
      <c r="M32" s="122">
        <v>89.832181638696937</v>
      </c>
      <c r="N32" s="192" t="s">
        <v>163</v>
      </c>
      <c r="O32" s="132" t="s">
        <v>64</v>
      </c>
      <c r="P32" s="52">
        <v>97.4</v>
      </c>
      <c r="Q32" s="122">
        <v>97.4</v>
      </c>
      <c r="R32" s="122">
        <v>97.5</v>
      </c>
      <c r="S32" s="192" t="s">
        <v>163</v>
      </c>
      <c r="T32" s="132" t="s">
        <v>64</v>
      </c>
      <c r="U32" s="68"/>
      <c r="V32" s="68"/>
    </row>
    <row r="33" spans="1:22" x14ac:dyDescent="0.3">
      <c r="A33" s="128" t="s">
        <v>34</v>
      </c>
      <c r="B33" s="191">
        <v>90</v>
      </c>
      <c r="C33" s="192">
        <v>87</v>
      </c>
      <c r="D33" s="192">
        <v>92</v>
      </c>
      <c r="E33" s="193" t="s">
        <v>163</v>
      </c>
      <c r="F33" s="138">
        <f t="shared" si="0"/>
        <v>93.924611973392459</v>
      </c>
      <c r="G33" s="122">
        <v>95.121951219512198</v>
      </c>
      <c r="H33" s="122">
        <v>92.72727272727272</v>
      </c>
      <c r="I33" s="192" t="s">
        <v>163</v>
      </c>
      <c r="J33" s="132" t="s">
        <v>64</v>
      </c>
      <c r="K33" s="51">
        <f t="shared" si="1"/>
        <v>92.746331236897277</v>
      </c>
      <c r="L33" s="122">
        <v>95.555555555555557</v>
      </c>
      <c r="M33" s="122">
        <v>89.937106918238996</v>
      </c>
      <c r="N33" s="192" t="s">
        <v>163</v>
      </c>
      <c r="O33" s="132" t="s">
        <v>64</v>
      </c>
      <c r="P33" s="52">
        <v>97.2</v>
      </c>
      <c r="Q33" s="122">
        <v>96.1</v>
      </c>
      <c r="R33" s="122">
        <v>98.9</v>
      </c>
      <c r="S33" s="192" t="s">
        <v>163</v>
      </c>
      <c r="T33" s="132" t="s">
        <v>64</v>
      </c>
      <c r="U33" s="68"/>
      <c r="V33" s="68"/>
    </row>
    <row r="34" spans="1:22" x14ac:dyDescent="0.3">
      <c r="A34" s="128" t="s">
        <v>171</v>
      </c>
      <c r="B34" s="191">
        <v>95</v>
      </c>
      <c r="C34" s="192">
        <v>96</v>
      </c>
      <c r="D34" s="192">
        <v>93</v>
      </c>
      <c r="E34" s="193" t="s">
        <v>163</v>
      </c>
      <c r="F34" s="138">
        <f t="shared" si="0"/>
        <v>93.745827822910769</v>
      </c>
      <c r="G34" s="122">
        <v>95.949367088607602</v>
      </c>
      <c r="H34" s="122">
        <v>91.542288557213936</v>
      </c>
      <c r="I34" s="192" t="s">
        <v>163</v>
      </c>
      <c r="J34" s="132" t="s">
        <v>64</v>
      </c>
      <c r="K34" s="51">
        <f t="shared" si="1"/>
        <v>97.131551554173768</v>
      </c>
      <c r="L34" s="122">
        <v>97.843665768194072</v>
      </c>
      <c r="M34" s="122">
        <v>96.419437340153451</v>
      </c>
      <c r="N34" s="192" t="s">
        <v>163</v>
      </c>
      <c r="O34" s="132" t="s">
        <v>64</v>
      </c>
      <c r="P34" s="52">
        <v>96.4</v>
      </c>
      <c r="Q34" s="122">
        <v>98.1</v>
      </c>
      <c r="R34" s="122">
        <v>94.9</v>
      </c>
      <c r="S34" s="192" t="s">
        <v>163</v>
      </c>
      <c r="T34" s="132" t="s">
        <v>64</v>
      </c>
      <c r="U34" s="68"/>
      <c r="V34" s="68"/>
    </row>
    <row r="35" spans="1:22" x14ac:dyDescent="0.3">
      <c r="A35" s="128" t="s">
        <v>172</v>
      </c>
      <c r="B35" s="191">
        <v>89</v>
      </c>
      <c r="C35" s="192">
        <v>92</v>
      </c>
      <c r="D35" s="192">
        <v>86</v>
      </c>
      <c r="E35" s="193" t="s">
        <v>163</v>
      </c>
      <c r="F35" s="138">
        <f t="shared" si="0"/>
        <v>95.873883827419974</v>
      </c>
      <c r="G35" s="122">
        <v>98.19168173598554</v>
      </c>
      <c r="H35" s="122">
        <v>93.556085918854421</v>
      </c>
      <c r="I35" s="192" t="s">
        <v>163</v>
      </c>
      <c r="J35" s="132" t="s">
        <v>64</v>
      </c>
      <c r="K35" s="51">
        <f t="shared" si="1"/>
        <v>95.871607199106279</v>
      </c>
      <c r="L35" s="122">
        <v>98.724954462659369</v>
      </c>
      <c r="M35" s="133">
        <v>93.018259935553175</v>
      </c>
      <c r="N35" s="192" t="s">
        <v>163</v>
      </c>
      <c r="O35" s="132" t="s">
        <v>64</v>
      </c>
      <c r="P35" s="52">
        <v>96.7</v>
      </c>
      <c r="Q35" s="122">
        <v>96.1</v>
      </c>
      <c r="R35" s="122">
        <v>97.6</v>
      </c>
      <c r="S35" s="192" t="s">
        <v>163</v>
      </c>
      <c r="T35" s="132" t="s">
        <v>64</v>
      </c>
      <c r="U35" s="68"/>
      <c r="V35" s="68"/>
    </row>
    <row r="36" spans="1:22" x14ac:dyDescent="0.3">
      <c r="A36" s="128" t="s">
        <v>37</v>
      </c>
      <c r="B36" s="191">
        <v>96</v>
      </c>
      <c r="C36" s="192">
        <v>97</v>
      </c>
      <c r="D36" s="192">
        <v>95</v>
      </c>
      <c r="E36" s="193" t="s">
        <v>163</v>
      </c>
      <c r="F36" s="138">
        <f t="shared" si="0"/>
        <v>97.428885641320875</v>
      </c>
      <c r="G36" s="122">
        <v>99.002849002849004</v>
      </c>
      <c r="H36" s="122">
        <v>95.854922279792746</v>
      </c>
      <c r="I36" s="192" t="s">
        <v>163</v>
      </c>
      <c r="J36" s="132" t="s">
        <v>64</v>
      </c>
      <c r="K36" s="51">
        <f t="shared" si="1"/>
        <v>96.876590529016454</v>
      </c>
      <c r="L36" s="122">
        <v>97.660818713450297</v>
      </c>
      <c r="M36" s="122">
        <v>96.092362344582597</v>
      </c>
      <c r="N36" s="192" t="s">
        <v>163</v>
      </c>
      <c r="O36" s="132" t="s">
        <v>64</v>
      </c>
      <c r="P36" s="52">
        <v>97.9</v>
      </c>
      <c r="Q36" s="122">
        <v>97.9</v>
      </c>
      <c r="R36" s="122">
        <v>98</v>
      </c>
      <c r="S36" s="192" t="s">
        <v>163</v>
      </c>
      <c r="T36" s="132" t="s">
        <v>64</v>
      </c>
      <c r="U36" s="68"/>
      <c r="V36" s="68"/>
    </row>
    <row r="37" spans="1:22" x14ac:dyDescent="0.3">
      <c r="A37" s="128" t="s">
        <v>38</v>
      </c>
      <c r="B37" s="191">
        <v>89</v>
      </c>
      <c r="C37" s="192">
        <v>91</v>
      </c>
      <c r="D37" s="192">
        <v>87</v>
      </c>
      <c r="E37" s="193" t="s">
        <v>163</v>
      </c>
      <c r="F37" s="138">
        <f t="shared" si="0"/>
        <v>77.45098039215685</v>
      </c>
      <c r="G37" s="122">
        <v>88.235294117647058</v>
      </c>
      <c r="H37" s="122">
        <v>66.666666666666657</v>
      </c>
      <c r="I37" s="192" t="s">
        <v>163</v>
      </c>
      <c r="J37" s="132" t="s">
        <v>64</v>
      </c>
      <c r="K37" s="51">
        <f t="shared" si="1"/>
        <v>88.472222222222214</v>
      </c>
      <c r="L37" s="122">
        <v>97.777777777777771</v>
      </c>
      <c r="M37" s="122">
        <v>79.166666666666657</v>
      </c>
      <c r="N37" s="192" t="s">
        <v>163</v>
      </c>
      <c r="O37" s="132" t="s">
        <v>64</v>
      </c>
      <c r="P37" s="52">
        <v>92.8</v>
      </c>
      <c r="Q37" s="122">
        <v>93.4</v>
      </c>
      <c r="R37" s="122">
        <v>92.2</v>
      </c>
      <c r="S37" s="192" t="s">
        <v>163</v>
      </c>
      <c r="T37" s="132" t="s">
        <v>64</v>
      </c>
      <c r="U37" s="68"/>
      <c r="V37" s="68"/>
    </row>
    <row r="38" spans="1:22" x14ac:dyDescent="0.3">
      <c r="A38" s="128" t="s">
        <v>173</v>
      </c>
      <c r="B38" s="191">
        <v>93</v>
      </c>
      <c r="C38" s="192">
        <v>95</v>
      </c>
      <c r="D38" s="192">
        <v>91</v>
      </c>
      <c r="E38" s="193" t="s">
        <v>163</v>
      </c>
      <c r="F38" s="138">
        <f t="shared" si="0"/>
        <v>94.304860308903443</v>
      </c>
      <c r="G38" s="122">
        <v>97.169811320754718</v>
      </c>
      <c r="H38" s="122">
        <v>91.439909297052154</v>
      </c>
      <c r="I38" s="192" t="s">
        <v>163</v>
      </c>
      <c r="J38" s="132" t="s">
        <v>64</v>
      </c>
      <c r="K38" s="141">
        <f t="shared" si="1"/>
        <v>95.951555275325774</v>
      </c>
      <c r="L38" s="122">
        <v>97.435897435897431</v>
      </c>
      <c r="M38" s="122">
        <v>94.467213114754102</v>
      </c>
      <c r="N38" s="192" t="s">
        <v>163</v>
      </c>
      <c r="O38" s="132" t="s">
        <v>64</v>
      </c>
      <c r="P38" s="52">
        <v>97.4</v>
      </c>
      <c r="Q38" s="122">
        <v>98</v>
      </c>
      <c r="R38" s="122">
        <v>96.7</v>
      </c>
      <c r="S38" s="192" t="s">
        <v>163</v>
      </c>
      <c r="T38" s="132" t="s">
        <v>64</v>
      </c>
      <c r="U38" s="68"/>
      <c r="V38" s="68"/>
    </row>
    <row r="39" spans="1:22" x14ac:dyDescent="0.3">
      <c r="A39" s="128" t="s">
        <v>40</v>
      </c>
      <c r="B39" s="191">
        <v>95</v>
      </c>
      <c r="C39" s="192">
        <v>96</v>
      </c>
      <c r="D39" s="192">
        <v>94</v>
      </c>
      <c r="E39" s="193" t="s">
        <v>163</v>
      </c>
      <c r="F39" s="138">
        <f t="shared" si="0"/>
        <v>96.146517169809243</v>
      </c>
      <c r="G39" s="122">
        <v>96.975609756097555</v>
      </c>
      <c r="H39" s="122">
        <v>95.317424583520932</v>
      </c>
      <c r="I39" s="192" t="s">
        <v>163</v>
      </c>
      <c r="J39" s="132" t="s">
        <v>64</v>
      </c>
      <c r="K39" s="51">
        <f t="shared" si="1"/>
        <v>96.190044212926807</v>
      </c>
      <c r="L39" s="122">
        <v>97.691673536685911</v>
      </c>
      <c r="M39" s="122">
        <v>94.688414889167717</v>
      </c>
      <c r="N39" s="192" t="s">
        <v>163</v>
      </c>
      <c r="O39" s="132" t="s">
        <v>64</v>
      </c>
      <c r="P39" s="52">
        <v>99.1</v>
      </c>
      <c r="Q39" s="122">
        <v>98.9</v>
      </c>
      <c r="R39" s="122">
        <v>99.2</v>
      </c>
      <c r="S39" s="192" t="s">
        <v>163</v>
      </c>
      <c r="T39" s="132" t="s">
        <v>64</v>
      </c>
      <c r="U39" s="68"/>
      <c r="V39" s="68"/>
    </row>
    <row r="40" spans="1:22" x14ac:dyDescent="0.3">
      <c r="A40" s="128" t="s">
        <v>174</v>
      </c>
      <c r="B40" s="191">
        <v>93</v>
      </c>
      <c r="C40" s="192">
        <v>93</v>
      </c>
      <c r="D40" s="192">
        <v>92</v>
      </c>
      <c r="E40" s="193" t="s">
        <v>163</v>
      </c>
      <c r="F40" s="138">
        <f t="shared" si="0"/>
        <v>94.018917515737556</v>
      </c>
      <c r="G40" s="122">
        <v>96.05263157894737</v>
      </c>
      <c r="H40" s="122">
        <v>91.985203452527742</v>
      </c>
      <c r="I40" s="192" t="s">
        <v>163</v>
      </c>
      <c r="J40" s="132" t="s">
        <v>64</v>
      </c>
      <c r="K40" s="141">
        <f t="shared" si="1"/>
        <v>92.99195608746939</v>
      </c>
      <c r="L40" s="122">
        <v>95.59748427672956</v>
      </c>
      <c r="M40" s="122">
        <v>90.386427898209234</v>
      </c>
      <c r="N40" s="192" t="s">
        <v>163</v>
      </c>
      <c r="O40" s="132" t="s">
        <v>64</v>
      </c>
      <c r="P40" s="52">
        <v>97.8</v>
      </c>
      <c r="Q40" s="122">
        <v>97.8</v>
      </c>
      <c r="R40" s="122">
        <v>97.7</v>
      </c>
      <c r="S40" s="192" t="s">
        <v>163</v>
      </c>
      <c r="T40" s="132" t="s">
        <v>64</v>
      </c>
      <c r="U40" s="68"/>
      <c r="V40" s="68"/>
    </row>
    <row r="41" spans="1:22" x14ac:dyDescent="0.3">
      <c r="A41" s="128" t="s">
        <v>42</v>
      </c>
      <c r="B41" s="191">
        <v>90</v>
      </c>
      <c r="C41" s="192">
        <v>93</v>
      </c>
      <c r="D41" s="192">
        <v>85</v>
      </c>
      <c r="E41" s="193" t="s">
        <v>163</v>
      </c>
      <c r="F41" s="138">
        <f t="shared" si="0"/>
        <v>92.101029689660692</v>
      </c>
      <c r="G41" s="122">
        <v>94.043887147335425</v>
      </c>
      <c r="H41" s="122">
        <v>90.158172231985944</v>
      </c>
      <c r="I41" s="192" t="s">
        <v>163</v>
      </c>
      <c r="J41" s="132" t="s">
        <v>64</v>
      </c>
      <c r="K41" s="51">
        <f t="shared" si="1"/>
        <v>92.687728937728934</v>
      </c>
      <c r="L41" s="122">
        <v>93.589743589743591</v>
      </c>
      <c r="M41" s="122">
        <v>91.785714285714278</v>
      </c>
      <c r="N41" s="192" t="s">
        <v>163</v>
      </c>
      <c r="O41" s="132" t="s">
        <v>64</v>
      </c>
      <c r="P41" s="52">
        <v>96.4</v>
      </c>
      <c r="Q41" s="122">
        <v>96.5</v>
      </c>
      <c r="R41" s="122">
        <v>96.2</v>
      </c>
      <c r="S41" s="192" t="s">
        <v>163</v>
      </c>
      <c r="T41" s="132" t="s">
        <v>64</v>
      </c>
      <c r="U41" s="68"/>
      <c r="V41" s="68"/>
    </row>
    <row r="42" spans="1:22" x14ac:dyDescent="0.3">
      <c r="A42" s="128" t="s">
        <v>43</v>
      </c>
      <c r="B42" s="191">
        <v>93</v>
      </c>
      <c r="C42" s="192">
        <v>95</v>
      </c>
      <c r="D42" s="192">
        <v>92</v>
      </c>
      <c r="E42" s="193" t="s">
        <v>163</v>
      </c>
      <c r="F42" s="138">
        <f t="shared" si="0"/>
        <v>94.269053693035303</v>
      </c>
      <c r="G42" s="122">
        <v>96.055684454756388</v>
      </c>
      <c r="H42" s="122">
        <v>92.482422931314218</v>
      </c>
      <c r="I42" s="192" t="s">
        <v>163</v>
      </c>
      <c r="J42" s="132" t="s">
        <v>64</v>
      </c>
      <c r="K42" s="51">
        <f t="shared" si="1"/>
        <v>94.056107378862194</v>
      </c>
      <c r="L42" s="122">
        <v>96.491228070175438</v>
      </c>
      <c r="M42" s="122">
        <v>91.62098668754895</v>
      </c>
      <c r="N42" s="192" t="s">
        <v>163</v>
      </c>
      <c r="O42" s="132" t="s">
        <v>64</v>
      </c>
      <c r="P42" s="52">
        <v>97.6</v>
      </c>
      <c r="Q42" s="122">
        <v>97.8</v>
      </c>
      <c r="R42" s="122">
        <v>97.5</v>
      </c>
      <c r="S42" s="192" t="s">
        <v>163</v>
      </c>
      <c r="T42" s="132" t="s">
        <v>64</v>
      </c>
      <c r="U42" s="68"/>
      <c r="V42" s="68"/>
    </row>
    <row r="43" spans="1:22" x14ac:dyDescent="0.3">
      <c r="A43" s="128" t="s">
        <v>44</v>
      </c>
      <c r="B43" s="191">
        <v>91</v>
      </c>
      <c r="C43" s="192">
        <v>95</v>
      </c>
      <c r="D43" s="192">
        <v>67</v>
      </c>
      <c r="E43" s="193" t="s">
        <v>163</v>
      </c>
      <c r="F43" s="138">
        <f t="shared" si="0"/>
        <v>95.764231286418649</v>
      </c>
      <c r="G43" s="122">
        <v>95.876288659793815</v>
      </c>
      <c r="H43" s="122">
        <v>95.652173913043484</v>
      </c>
      <c r="I43" s="192" t="s">
        <v>163</v>
      </c>
      <c r="J43" s="132" t="s">
        <v>64</v>
      </c>
      <c r="K43" s="51">
        <f t="shared" si="1"/>
        <v>94.664666581556673</v>
      </c>
      <c r="L43" s="133">
        <v>96.031746031746039</v>
      </c>
      <c r="M43" s="122">
        <v>93.297587131367294</v>
      </c>
      <c r="N43" s="192" t="s">
        <v>163</v>
      </c>
      <c r="O43" s="132" t="s">
        <v>64</v>
      </c>
      <c r="P43" s="52">
        <v>95.8</v>
      </c>
      <c r="Q43" s="122">
        <v>95.8</v>
      </c>
      <c r="R43" s="122">
        <v>95.9</v>
      </c>
      <c r="S43" s="192" t="s">
        <v>163</v>
      </c>
      <c r="T43" s="132" t="s">
        <v>64</v>
      </c>
      <c r="U43" s="68"/>
      <c r="V43" s="68"/>
    </row>
    <row r="44" spans="1:22" x14ac:dyDescent="0.3">
      <c r="A44" s="128" t="s">
        <v>175</v>
      </c>
      <c r="B44" s="191">
        <v>92</v>
      </c>
      <c r="C44" s="192">
        <v>94</v>
      </c>
      <c r="D44" s="192">
        <v>91</v>
      </c>
      <c r="E44" s="193" t="s">
        <v>163</v>
      </c>
      <c r="F44" s="138">
        <f t="shared" si="0"/>
        <v>95.292536965685656</v>
      </c>
      <c r="G44" s="122">
        <v>97.056603773584911</v>
      </c>
      <c r="H44" s="122">
        <v>93.528470157786415</v>
      </c>
      <c r="I44" s="192" t="s">
        <v>163</v>
      </c>
      <c r="J44" s="132" t="s">
        <v>64</v>
      </c>
      <c r="K44" s="51">
        <f t="shared" si="1"/>
        <v>94.897107781939241</v>
      </c>
      <c r="L44" s="122">
        <v>95.646067415730343</v>
      </c>
      <c r="M44" s="122">
        <v>94.148148148148152</v>
      </c>
      <c r="N44" s="192" t="s">
        <v>163</v>
      </c>
      <c r="O44" s="132" t="s">
        <v>64</v>
      </c>
      <c r="P44" s="52">
        <v>97.5</v>
      </c>
      <c r="Q44" s="122">
        <v>98.3</v>
      </c>
      <c r="R44" s="122">
        <v>96.7</v>
      </c>
      <c r="S44" s="192" t="s">
        <v>163</v>
      </c>
      <c r="T44" s="132" t="s">
        <v>64</v>
      </c>
      <c r="U44" s="68"/>
      <c r="V44" s="68"/>
    </row>
    <row r="45" spans="1:22" x14ac:dyDescent="0.3">
      <c r="A45" s="128" t="s">
        <v>46</v>
      </c>
      <c r="B45" s="191">
        <v>95</v>
      </c>
      <c r="C45" s="192">
        <v>96</v>
      </c>
      <c r="D45" s="192">
        <v>93</v>
      </c>
      <c r="E45" s="193" t="s">
        <v>163</v>
      </c>
      <c r="F45" s="138">
        <f t="shared" si="0"/>
        <v>94.986172327370156</v>
      </c>
      <c r="G45" s="122">
        <v>95.862068965517238</v>
      </c>
      <c r="H45" s="122">
        <v>94.110275689223059</v>
      </c>
      <c r="I45" s="192" t="s">
        <v>163</v>
      </c>
      <c r="J45" s="132" t="s">
        <v>64</v>
      </c>
      <c r="K45" s="51">
        <f t="shared" si="1"/>
        <v>94.946147473073722</v>
      </c>
      <c r="L45" s="122">
        <v>95.774647887323937</v>
      </c>
      <c r="M45" s="122">
        <v>94.117647058823522</v>
      </c>
      <c r="N45" s="192" t="s">
        <v>163</v>
      </c>
      <c r="O45" s="132" t="s">
        <v>64</v>
      </c>
      <c r="P45" s="52">
        <v>96.5</v>
      </c>
      <c r="Q45" s="122">
        <v>96.1</v>
      </c>
      <c r="R45" s="122">
        <v>96.9</v>
      </c>
      <c r="S45" s="192" t="s">
        <v>163</v>
      </c>
      <c r="T45" s="132" t="s">
        <v>64</v>
      </c>
      <c r="U45" s="68"/>
      <c r="V45" s="68"/>
    </row>
    <row r="46" spans="1:22" x14ac:dyDescent="0.3">
      <c r="A46" s="128" t="s">
        <v>47</v>
      </c>
      <c r="B46" s="191">
        <v>93</v>
      </c>
      <c r="C46" s="192">
        <v>94</v>
      </c>
      <c r="D46" s="192">
        <v>91</v>
      </c>
      <c r="E46" s="193" t="s">
        <v>163</v>
      </c>
      <c r="F46" s="138">
        <f t="shared" si="0"/>
        <v>94.416385928600789</v>
      </c>
      <c r="G46" s="122">
        <v>96.794081381011097</v>
      </c>
      <c r="H46" s="122">
        <v>92.038690476190482</v>
      </c>
      <c r="I46" s="192" t="s">
        <v>163</v>
      </c>
      <c r="J46" s="132" t="s">
        <v>64</v>
      </c>
      <c r="K46" s="51">
        <f t="shared" si="1"/>
        <v>95.773537725592519</v>
      </c>
      <c r="L46" s="122">
        <v>97.222222222222214</v>
      </c>
      <c r="M46" s="122">
        <v>94.324853228962809</v>
      </c>
      <c r="N46" s="192" t="s">
        <v>163</v>
      </c>
      <c r="O46" s="132" t="s">
        <v>64</v>
      </c>
      <c r="P46" s="52">
        <v>95.8</v>
      </c>
      <c r="Q46" s="122">
        <v>96</v>
      </c>
      <c r="R46" s="122">
        <v>95.6</v>
      </c>
      <c r="S46" s="192" t="s">
        <v>163</v>
      </c>
      <c r="T46" s="132" t="s">
        <v>64</v>
      </c>
      <c r="U46" s="68"/>
      <c r="V46" s="68"/>
    </row>
    <row r="47" spans="1:22" x14ac:dyDescent="0.3">
      <c r="A47" s="128" t="s">
        <v>176</v>
      </c>
      <c r="B47" s="191">
        <v>94</v>
      </c>
      <c r="C47" s="192">
        <v>95</v>
      </c>
      <c r="D47" s="192">
        <v>93</v>
      </c>
      <c r="E47" s="193" t="s">
        <v>163</v>
      </c>
      <c r="F47" s="138">
        <f t="shared" si="0"/>
        <v>97.148194271481941</v>
      </c>
      <c r="G47" s="122">
        <v>99.090909090909093</v>
      </c>
      <c r="H47" s="122">
        <v>95.205479452054803</v>
      </c>
      <c r="I47" s="192" t="s">
        <v>163</v>
      </c>
      <c r="J47" s="132" t="s">
        <v>64</v>
      </c>
      <c r="K47" s="51">
        <f t="shared" si="1"/>
        <v>92.307692307692307</v>
      </c>
      <c r="L47" s="122">
        <v>92.307692307692307</v>
      </c>
      <c r="M47" s="122" t="s">
        <v>66</v>
      </c>
      <c r="N47" s="192" t="s">
        <v>163</v>
      </c>
      <c r="O47" s="132" t="s">
        <v>64</v>
      </c>
      <c r="P47" s="52">
        <v>98</v>
      </c>
      <c r="Q47" s="122">
        <v>98.4</v>
      </c>
      <c r="R47" s="122">
        <v>97.5</v>
      </c>
      <c r="S47" s="192" t="s">
        <v>163</v>
      </c>
      <c r="T47" s="132" t="s">
        <v>64</v>
      </c>
      <c r="U47" s="68"/>
      <c r="V47" s="68"/>
    </row>
    <row r="48" spans="1:22" x14ac:dyDescent="0.3">
      <c r="A48" s="128" t="s">
        <v>49</v>
      </c>
      <c r="B48" s="191">
        <v>93</v>
      </c>
      <c r="C48" s="192">
        <v>96</v>
      </c>
      <c r="D48" s="192">
        <v>88</v>
      </c>
      <c r="E48" s="193" t="s">
        <v>163</v>
      </c>
      <c r="F48" s="138">
        <f t="shared" si="0"/>
        <v>94.479606497771528</v>
      </c>
      <c r="G48" s="122">
        <v>96.394557823129261</v>
      </c>
      <c r="H48" s="122">
        <v>92.564655172413794</v>
      </c>
      <c r="I48" s="192" t="s">
        <v>163</v>
      </c>
      <c r="J48" s="132" t="s">
        <v>64</v>
      </c>
      <c r="K48" s="51">
        <f t="shared" si="1"/>
        <v>93.614581061101831</v>
      </c>
      <c r="L48" s="122">
        <v>96.705882352941174</v>
      </c>
      <c r="M48" s="122">
        <v>90.523279769262473</v>
      </c>
      <c r="N48" s="192" t="s">
        <v>163</v>
      </c>
      <c r="O48" s="132" t="s">
        <v>64</v>
      </c>
      <c r="P48" s="52">
        <v>96.1</v>
      </c>
      <c r="Q48" s="122">
        <v>97.3</v>
      </c>
      <c r="R48" s="122">
        <v>94.6</v>
      </c>
      <c r="S48" s="192" t="s">
        <v>163</v>
      </c>
      <c r="T48" s="132" t="s">
        <v>64</v>
      </c>
      <c r="U48" s="68"/>
      <c r="V48" s="68"/>
    </row>
    <row r="49" spans="1:22" x14ac:dyDescent="0.3">
      <c r="A49" s="128" t="s">
        <v>177</v>
      </c>
      <c r="B49" s="191">
        <v>92</v>
      </c>
      <c r="C49" s="192">
        <v>76</v>
      </c>
      <c r="D49" s="192">
        <v>95</v>
      </c>
      <c r="E49" s="193" t="s">
        <v>163</v>
      </c>
      <c r="F49" s="138">
        <f t="shared" si="0"/>
        <v>96.103637741568775</v>
      </c>
      <c r="G49" s="122">
        <v>98.241758241758234</v>
      </c>
      <c r="H49" s="122">
        <v>93.965517241379317</v>
      </c>
      <c r="I49" s="192" t="s">
        <v>163</v>
      </c>
      <c r="J49" s="132" t="s">
        <v>64</v>
      </c>
      <c r="K49" s="141">
        <f t="shared" si="1"/>
        <v>95.042643923240945</v>
      </c>
      <c r="L49" s="122">
        <v>96.428571428571431</v>
      </c>
      <c r="M49" s="122">
        <v>93.656716417910445</v>
      </c>
      <c r="N49" s="192" t="s">
        <v>163</v>
      </c>
      <c r="O49" s="132" t="s">
        <v>64</v>
      </c>
      <c r="P49" s="52">
        <v>96.8</v>
      </c>
      <c r="Q49" s="122">
        <v>96.8</v>
      </c>
      <c r="R49" s="122">
        <v>96.7</v>
      </c>
      <c r="S49" s="192" t="s">
        <v>163</v>
      </c>
      <c r="T49" s="132" t="s">
        <v>64</v>
      </c>
      <c r="U49" s="68"/>
      <c r="V49" s="68"/>
    </row>
    <row r="50" spans="1:22" x14ac:dyDescent="0.3">
      <c r="A50" s="128" t="s">
        <v>51</v>
      </c>
      <c r="B50" s="191">
        <v>95</v>
      </c>
      <c r="C50" s="192">
        <v>95</v>
      </c>
      <c r="D50" s="192">
        <v>91</v>
      </c>
      <c r="E50" s="193" t="s">
        <v>163</v>
      </c>
      <c r="F50" s="138">
        <f t="shared" si="0"/>
        <v>92.318826594615459</v>
      </c>
      <c r="G50" s="122">
        <v>96.265560165975103</v>
      </c>
      <c r="H50" s="122">
        <v>88.372093023255815</v>
      </c>
      <c r="I50" s="192" t="s">
        <v>163</v>
      </c>
      <c r="J50" s="132" t="s">
        <v>64</v>
      </c>
      <c r="K50" s="51">
        <f t="shared" si="1"/>
        <v>94.752747252747241</v>
      </c>
      <c r="L50" s="122">
        <v>98.076923076923066</v>
      </c>
      <c r="M50" s="122">
        <v>91.428571428571431</v>
      </c>
      <c r="N50" s="192" t="s">
        <v>163</v>
      </c>
      <c r="O50" s="132" t="s">
        <v>64</v>
      </c>
      <c r="P50" s="52">
        <v>96.9</v>
      </c>
      <c r="Q50" s="122">
        <v>97</v>
      </c>
      <c r="R50" s="122">
        <v>96.7</v>
      </c>
      <c r="S50" s="192" t="s">
        <v>163</v>
      </c>
      <c r="T50" s="132" t="s">
        <v>64</v>
      </c>
      <c r="U50" s="68"/>
      <c r="V50" s="68"/>
    </row>
    <row r="51" spans="1:22" x14ac:dyDescent="0.3">
      <c r="A51" s="128" t="s">
        <v>178</v>
      </c>
      <c r="B51" s="191">
        <v>95</v>
      </c>
      <c r="C51" s="192">
        <v>95</v>
      </c>
      <c r="D51" s="192">
        <v>95</v>
      </c>
      <c r="E51" s="193" t="s">
        <v>163</v>
      </c>
      <c r="F51" s="138">
        <f t="shared" si="0"/>
        <v>96.247219781426764</v>
      </c>
      <c r="G51" s="122">
        <v>97.122302158273371</v>
      </c>
      <c r="H51" s="122">
        <v>95.372137404580144</v>
      </c>
      <c r="I51" s="192" t="s">
        <v>163</v>
      </c>
      <c r="J51" s="132" t="s">
        <v>64</v>
      </c>
      <c r="K51" s="51">
        <f t="shared" si="1"/>
        <v>94.234864523162287</v>
      </c>
      <c r="L51" s="122">
        <v>96.998635743519785</v>
      </c>
      <c r="M51" s="122">
        <v>91.471093302804803</v>
      </c>
      <c r="N51" s="192" t="s">
        <v>163</v>
      </c>
      <c r="O51" s="132" t="s">
        <v>64</v>
      </c>
      <c r="P51" s="52">
        <v>98</v>
      </c>
      <c r="Q51" s="122">
        <v>99.4</v>
      </c>
      <c r="R51" s="122">
        <v>96.9</v>
      </c>
      <c r="S51" s="192" t="s">
        <v>163</v>
      </c>
      <c r="T51" s="132" t="s">
        <v>64</v>
      </c>
      <c r="U51" s="68"/>
      <c r="V51" s="68"/>
    </row>
    <row r="52" spans="1:22" x14ac:dyDescent="0.3">
      <c r="A52" s="128" t="s">
        <v>53</v>
      </c>
      <c r="B52" s="191">
        <v>91</v>
      </c>
      <c r="C52" s="192">
        <v>92</v>
      </c>
      <c r="D52" s="192">
        <v>90</v>
      </c>
      <c r="E52" s="193" t="s">
        <v>163</v>
      </c>
      <c r="F52" s="138">
        <f t="shared" si="0"/>
        <v>94.517815979497072</v>
      </c>
      <c r="G52" s="122">
        <v>95.463320463320471</v>
      </c>
      <c r="H52" s="122">
        <v>93.572311495673659</v>
      </c>
      <c r="I52" s="192" t="s">
        <v>163</v>
      </c>
      <c r="J52" s="132" t="s">
        <v>64</v>
      </c>
      <c r="K52" s="51">
        <f t="shared" si="1"/>
        <v>91.519524228909887</v>
      </c>
      <c r="L52" s="122">
        <v>96.365330848089471</v>
      </c>
      <c r="M52" s="122">
        <v>86.673717609730303</v>
      </c>
      <c r="N52" s="192" t="s">
        <v>163</v>
      </c>
      <c r="O52" s="132" t="s">
        <v>64</v>
      </c>
      <c r="P52" s="52">
        <v>95.1</v>
      </c>
      <c r="Q52" s="122">
        <v>96.4</v>
      </c>
      <c r="R52" s="122">
        <v>93</v>
      </c>
      <c r="S52" s="192" t="s">
        <v>163</v>
      </c>
      <c r="T52" s="132" t="s">
        <v>64</v>
      </c>
      <c r="U52" s="68"/>
      <c r="V52" s="68"/>
    </row>
    <row r="53" spans="1:22" ht="16.2" thickBot="1" x14ac:dyDescent="0.35">
      <c r="A53" s="164" t="s">
        <v>54</v>
      </c>
      <c r="B53" s="124">
        <v>94</v>
      </c>
      <c r="C53" s="72">
        <v>93</v>
      </c>
      <c r="D53" s="72">
        <v>94</v>
      </c>
      <c r="E53" s="73" t="s">
        <v>163</v>
      </c>
      <c r="F53" s="163">
        <f t="shared" si="0"/>
        <v>92.133405425038376</v>
      </c>
      <c r="G53" s="125">
        <v>97.47899159663865</v>
      </c>
      <c r="H53" s="125">
        <v>86.787819253438116</v>
      </c>
      <c r="I53" s="72" t="s">
        <v>163</v>
      </c>
      <c r="J53" s="74" t="s">
        <v>64</v>
      </c>
      <c r="K53" s="172">
        <f t="shared" si="1"/>
        <v>94.205410876120283</v>
      </c>
      <c r="L53" s="125">
        <v>96.815286624203821</v>
      </c>
      <c r="M53" s="125">
        <v>91.595535128036758</v>
      </c>
      <c r="N53" s="72" t="s">
        <v>163</v>
      </c>
      <c r="O53" s="74" t="s">
        <v>64</v>
      </c>
      <c r="P53" s="127">
        <v>97.69</v>
      </c>
      <c r="Q53" s="125">
        <v>98.5</v>
      </c>
      <c r="R53" s="125">
        <v>97</v>
      </c>
      <c r="S53" s="261" t="s">
        <v>163</v>
      </c>
      <c r="T53" s="74" t="s">
        <v>64</v>
      </c>
      <c r="U53" s="68"/>
      <c r="V53" s="68"/>
    </row>
    <row r="54" spans="1:22" x14ac:dyDescent="0.3">
      <c r="L54" s="68"/>
      <c r="Q54" s="68"/>
    </row>
  </sheetData>
  <mergeCells count="5">
    <mergeCell ref="B6:E6"/>
    <mergeCell ref="F6:J6"/>
    <mergeCell ref="A6:A7"/>
    <mergeCell ref="K6:O6"/>
    <mergeCell ref="P6:T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90835-B14A-4833-80BF-F0CC4A370091}">
  <dimension ref="A1:V54"/>
  <sheetViews>
    <sheetView zoomScale="80" zoomScaleNormal="80" workbookViewId="0">
      <pane xSplit="1" ySplit="7" topLeftCell="J8" activePane="bottomRight" state="frozen"/>
      <selection pane="topRight" activeCell="B1" sqref="B1"/>
      <selection pane="bottomLeft" activeCell="A8" sqref="A8"/>
      <selection pane="bottomRight" activeCell="M12" sqref="M12"/>
    </sheetView>
  </sheetViews>
  <sheetFormatPr defaultRowHeight="15.6" x14ac:dyDescent="0.3"/>
  <cols>
    <col min="1" max="1" width="27.5546875" style="42" customWidth="1"/>
    <col min="2" max="2" width="11.33203125" style="37" customWidth="1"/>
    <col min="3" max="3" width="7" style="37" customWidth="1"/>
    <col min="4" max="4" width="6.44140625" style="37" customWidth="1"/>
    <col min="5" max="5" width="8.88671875" style="37"/>
    <col min="6" max="6" width="11" style="37" customWidth="1"/>
    <col min="7" max="7" width="7.44140625" style="37" customWidth="1"/>
    <col min="8" max="8" width="6.44140625" style="37" customWidth="1"/>
    <col min="9" max="9" width="8.88671875" style="37"/>
    <col min="10" max="10" width="7.44140625" style="37" customWidth="1"/>
    <col min="11" max="11" width="11.5546875" style="37" customWidth="1"/>
    <col min="12" max="15" width="8.88671875" style="37"/>
    <col min="16" max="16" width="11.6640625" style="37" customWidth="1"/>
    <col min="17" max="16384" width="8.88671875" style="37"/>
  </cols>
  <sheetData>
    <row r="1" spans="1:22" ht="36" customHeight="1" x14ac:dyDescent="0.3">
      <c r="A1" s="167" t="s">
        <v>84</v>
      </c>
      <c r="B1" s="167"/>
      <c r="C1" s="167"/>
      <c r="D1" s="167"/>
      <c r="E1" s="167"/>
      <c r="F1" s="167"/>
      <c r="G1" s="167"/>
      <c r="H1" s="167"/>
      <c r="I1" s="167"/>
      <c r="J1" s="167"/>
      <c r="K1" s="36"/>
      <c r="L1" s="36"/>
    </row>
    <row r="2" spans="1:22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36"/>
      <c r="L2" s="36"/>
    </row>
    <row r="3" spans="1:22" ht="14.25" customHeight="1" x14ac:dyDescent="0.3">
      <c r="A3" s="154" t="s">
        <v>159</v>
      </c>
      <c r="B3" s="136"/>
      <c r="C3" s="136"/>
      <c r="D3" s="136"/>
      <c r="E3" s="136"/>
      <c r="F3" s="136"/>
      <c r="G3" s="136"/>
      <c r="H3" s="136"/>
      <c r="I3" s="136"/>
      <c r="J3" s="136"/>
      <c r="K3" s="36"/>
      <c r="L3" s="36"/>
    </row>
    <row r="4" spans="1:22" ht="14.25" customHeight="1" x14ac:dyDescent="0.3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36"/>
      <c r="L4" s="36"/>
    </row>
    <row r="5" spans="1:22" ht="14.25" customHeight="1" thickBot="1" x14ac:dyDescent="0.35">
      <c r="A5" s="154" t="s">
        <v>164</v>
      </c>
      <c r="B5" s="198"/>
      <c r="C5" s="198"/>
      <c r="D5" s="198"/>
      <c r="E5" s="198"/>
      <c r="F5" s="198"/>
      <c r="G5" s="198"/>
      <c r="H5" s="198"/>
      <c r="I5" s="198"/>
      <c r="J5" s="198"/>
      <c r="K5" s="36"/>
      <c r="L5" s="36"/>
    </row>
    <row r="6" spans="1:22" ht="16.2" thickBot="1" x14ac:dyDescent="0.35">
      <c r="A6" s="323" t="s">
        <v>61</v>
      </c>
      <c r="B6" s="300">
        <v>2023</v>
      </c>
      <c r="C6" s="301"/>
      <c r="D6" s="301"/>
      <c r="E6" s="302"/>
      <c r="F6" s="300">
        <v>2024</v>
      </c>
      <c r="G6" s="301"/>
      <c r="H6" s="301"/>
      <c r="I6" s="301"/>
      <c r="J6" s="302"/>
      <c r="K6" s="301">
        <v>2025</v>
      </c>
      <c r="L6" s="301"/>
      <c r="M6" s="301"/>
      <c r="N6" s="301"/>
      <c r="O6" s="302"/>
      <c r="P6" s="300">
        <v>2026</v>
      </c>
      <c r="Q6" s="301"/>
      <c r="R6" s="301"/>
      <c r="S6" s="301"/>
      <c r="T6" s="302"/>
    </row>
    <row r="7" spans="1:22" ht="16.2" thickBot="1" x14ac:dyDescent="0.35">
      <c r="A7" s="324"/>
      <c r="B7" s="124" t="s">
        <v>63</v>
      </c>
      <c r="C7" s="72" t="s">
        <v>57</v>
      </c>
      <c r="D7" s="72" t="s">
        <v>58</v>
      </c>
      <c r="E7" s="73" t="s">
        <v>59</v>
      </c>
      <c r="F7" s="195" t="s">
        <v>63</v>
      </c>
      <c r="G7" s="196" t="s">
        <v>57</v>
      </c>
      <c r="H7" s="196" t="s">
        <v>58</v>
      </c>
      <c r="I7" s="196" t="s">
        <v>59</v>
      </c>
      <c r="J7" s="197" t="s">
        <v>60</v>
      </c>
      <c r="K7" s="72" t="s">
        <v>63</v>
      </c>
      <c r="L7" s="72" t="s">
        <v>57</v>
      </c>
      <c r="M7" s="72" t="s">
        <v>58</v>
      </c>
      <c r="N7" s="72" t="s">
        <v>59</v>
      </c>
      <c r="O7" s="73" t="s">
        <v>60</v>
      </c>
      <c r="P7" s="265" t="s">
        <v>63</v>
      </c>
      <c r="Q7" s="266" t="s">
        <v>57</v>
      </c>
      <c r="R7" s="266" t="s">
        <v>58</v>
      </c>
      <c r="S7" s="266" t="s">
        <v>59</v>
      </c>
      <c r="T7" s="73" t="s">
        <v>60</v>
      </c>
    </row>
    <row r="8" spans="1:22" x14ac:dyDescent="0.3">
      <c r="A8" s="235" t="s">
        <v>78</v>
      </c>
      <c r="B8" s="236">
        <v>95.1</v>
      </c>
      <c r="C8" s="237">
        <v>90.2</v>
      </c>
      <c r="D8" s="237">
        <v>87.7</v>
      </c>
      <c r="E8" s="200" t="s">
        <v>163</v>
      </c>
      <c r="F8" s="238">
        <f>AVERAGE(G8:J8)</f>
        <v>89.2</v>
      </c>
      <c r="G8" s="237">
        <v>91.2</v>
      </c>
      <c r="H8" s="237">
        <v>84.5</v>
      </c>
      <c r="I8" s="237" t="s">
        <v>163</v>
      </c>
      <c r="J8" s="200">
        <v>91.9</v>
      </c>
      <c r="K8" s="239">
        <v>91.5</v>
      </c>
      <c r="L8" s="239">
        <v>90.6</v>
      </c>
      <c r="M8" s="239">
        <f t="shared" ref="M8:O8" si="0">AVERAGE(M9:M53)</f>
        <v>87.297701773719027</v>
      </c>
      <c r="N8" s="237" t="s">
        <v>163</v>
      </c>
      <c r="O8" s="240">
        <f t="shared" si="0"/>
        <v>97.512293896442003</v>
      </c>
      <c r="P8" s="238">
        <v>93</v>
      </c>
      <c r="Q8" s="239">
        <v>94.2</v>
      </c>
      <c r="R8" s="239">
        <v>91.6</v>
      </c>
      <c r="S8" s="237" t="s">
        <v>163</v>
      </c>
      <c r="T8" s="240">
        <v>95.7</v>
      </c>
    </row>
    <row r="9" spans="1:22" ht="31.2" x14ac:dyDescent="0.3">
      <c r="A9" s="42" t="s">
        <v>12</v>
      </c>
      <c r="B9" s="191">
        <v>94</v>
      </c>
      <c r="C9" s="192">
        <v>91</v>
      </c>
      <c r="D9" s="192">
        <v>95</v>
      </c>
      <c r="E9" s="193" t="s">
        <v>163</v>
      </c>
      <c r="F9" s="138">
        <f t="shared" ref="F9:F53" si="1">AVERAGE(G9:J9)</f>
        <v>92.75</v>
      </c>
      <c r="G9" s="192" t="s">
        <v>66</v>
      </c>
      <c r="H9" s="192">
        <v>93.6</v>
      </c>
      <c r="I9" s="192" t="s">
        <v>163</v>
      </c>
      <c r="J9" s="193">
        <v>91.9</v>
      </c>
      <c r="K9" s="51" t="s">
        <v>89</v>
      </c>
      <c r="L9" s="192" t="s">
        <v>89</v>
      </c>
      <c r="M9" s="192" t="s">
        <v>89</v>
      </c>
      <c r="N9" s="49" t="s">
        <v>89</v>
      </c>
      <c r="O9" s="193" t="s">
        <v>89</v>
      </c>
      <c r="P9" s="138" t="s">
        <v>89</v>
      </c>
      <c r="Q9" s="192" t="s">
        <v>89</v>
      </c>
      <c r="R9" s="192" t="s">
        <v>89</v>
      </c>
      <c r="S9" s="49" t="s">
        <v>89</v>
      </c>
      <c r="T9" s="193" t="s">
        <v>89</v>
      </c>
    </row>
    <row r="10" spans="1:22" ht="31.2" x14ac:dyDescent="0.3">
      <c r="A10" s="42" t="s">
        <v>148</v>
      </c>
      <c r="B10" s="191" t="s">
        <v>89</v>
      </c>
      <c r="C10" s="49" t="s">
        <v>64</v>
      </c>
      <c r="D10" s="192" t="s">
        <v>89</v>
      </c>
      <c r="E10" s="193" t="s">
        <v>89</v>
      </c>
      <c r="F10" s="138" t="s">
        <v>89</v>
      </c>
      <c r="G10" s="49" t="s">
        <v>64</v>
      </c>
      <c r="H10" s="192" t="s">
        <v>89</v>
      </c>
      <c r="I10" s="49" t="s">
        <v>89</v>
      </c>
      <c r="J10" s="193" t="s">
        <v>89</v>
      </c>
      <c r="K10" s="214">
        <f t="shared" ref="K10:K53" si="2">AVERAGE(L10:O10)</f>
        <v>93.209015207917417</v>
      </c>
      <c r="L10" s="49" t="s">
        <v>64</v>
      </c>
      <c r="M10" s="140">
        <v>91.393442622950815</v>
      </c>
      <c r="N10" s="49" t="s">
        <v>163</v>
      </c>
      <c r="O10" s="134">
        <v>95.024587792884006</v>
      </c>
      <c r="P10" s="138">
        <v>96.5</v>
      </c>
      <c r="Q10" s="49" t="s">
        <v>64</v>
      </c>
      <c r="R10" s="122">
        <v>97.1</v>
      </c>
      <c r="S10" s="49" t="s">
        <v>163</v>
      </c>
      <c r="T10" s="134">
        <v>95.7</v>
      </c>
    </row>
    <row r="11" spans="1:22" x14ac:dyDescent="0.3">
      <c r="A11" s="42" t="s">
        <v>146</v>
      </c>
      <c r="B11" s="191" t="s">
        <v>89</v>
      </c>
      <c r="C11" s="192" t="s">
        <v>89</v>
      </c>
      <c r="D11" s="192" t="s">
        <v>89</v>
      </c>
      <c r="E11" s="132" t="s">
        <v>64</v>
      </c>
      <c r="F11" s="138" t="s">
        <v>89</v>
      </c>
      <c r="G11" s="192" t="s">
        <v>89</v>
      </c>
      <c r="H11" s="192" t="s">
        <v>89</v>
      </c>
      <c r="I11" s="49" t="s">
        <v>64</v>
      </c>
      <c r="J11" s="193" t="s">
        <v>89</v>
      </c>
      <c r="K11" s="214">
        <f t="shared" si="2"/>
        <v>95.187932321823538</v>
      </c>
      <c r="L11" s="140">
        <v>92.887029288702934</v>
      </c>
      <c r="M11" s="140">
        <v>92.676767676767682</v>
      </c>
      <c r="N11" s="49" t="s">
        <v>163</v>
      </c>
      <c r="O11" s="134">
        <v>100</v>
      </c>
      <c r="P11" s="138">
        <v>95.7</v>
      </c>
      <c r="Q11" s="51">
        <v>95.1</v>
      </c>
      <c r="R11" s="51">
        <v>96.2</v>
      </c>
      <c r="S11" s="49" t="s">
        <v>163</v>
      </c>
      <c r="T11" s="134" t="s">
        <v>66</v>
      </c>
    </row>
    <row r="12" spans="1:22" x14ac:dyDescent="0.3">
      <c r="A12" s="128" t="s">
        <v>13</v>
      </c>
      <c r="B12" s="191">
        <v>87</v>
      </c>
      <c r="C12" s="192">
        <v>86</v>
      </c>
      <c r="D12" s="192">
        <v>89</v>
      </c>
      <c r="E12" s="193" t="s">
        <v>163</v>
      </c>
      <c r="F12" s="139">
        <f t="shared" si="1"/>
        <v>88.7</v>
      </c>
      <c r="G12" s="49">
        <v>87.5</v>
      </c>
      <c r="H12" s="49">
        <v>89.9</v>
      </c>
      <c r="I12" s="49" t="s">
        <v>163</v>
      </c>
      <c r="J12" s="132" t="s">
        <v>64</v>
      </c>
      <c r="K12" s="214">
        <f t="shared" si="2"/>
        <v>94.217355371900823</v>
      </c>
      <c r="L12" s="51">
        <v>94.834710743801651</v>
      </c>
      <c r="M12" s="140">
        <v>93.6</v>
      </c>
      <c r="N12" s="49" t="s">
        <v>163</v>
      </c>
      <c r="O12" s="132" t="s">
        <v>64</v>
      </c>
      <c r="P12" s="138">
        <v>97.7</v>
      </c>
      <c r="Q12" s="51">
        <v>98.1</v>
      </c>
      <c r="R12" s="51">
        <v>97.4</v>
      </c>
      <c r="S12" s="49" t="s">
        <v>163</v>
      </c>
      <c r="T12" s="132" t="s">
        <v>64</v>
      </c>
      <c r="U12" s="57"/>
      <c r="V12" s="57"/>
    </row>
    <row r="13" spans="1:22" x14ac:dyDescent="0.3">
      <c r="A13" s="128" t="s">
        <v>18</v>
      </c>
      <c r="B13" s="191">
        <v>87</v>
      </c>
      <c r="C13" s="192">
        <v>90</v>
      </c>
      <c r="D13" s="192">
        <v>80</v>
      </c>
      <c r="E13" s="193" t="s">
        <v>163</v>
      </c>
      <c r="F13" s="139">
        <f>AVERAGE(G13:J13)</f>
        <v>87.050000000000011</v>
      </c>
      <c r="G13" s="49">
        <v>92.9</v>
      </c>
      <c r="H13" s="49">
        <v>81.2</v>
      </c>
      <c r="I13" s="49" t="s">
        <v>163</v>
      </c>
      <c r="J13" s="132" t="s">
        <v>64</v>
      </c>
      <c r="K13" s="214">
        <f t="shared" si="2"/>
        <v>89.289187227866478</v>
      </c>
      <c r="L13" s="51">
        <v>94.078374455732956</v>
      </c>
      <c r="M13" s="140">
        <v>84.5</v>
      </c>
      <c r="N13" s="49" t="s">
        <v>163</v>
      </c>
      <c r="O13" s="132" t="s">
        <v>64</v>
      </c>
      <c r="P13" s="138">
        <v>92.8</v>
      </c>
      <c r="Q13" s="51">
        <v>95.5</v>
      </c>
      <c r="R13" s="51">
        <v>87.5</v>
      </c>
      <c r="S13" s="49" t="s">
        <v>163</v>
      </c>
      <c r="T13" s="132" t="s">
        <v>64</v>
      </c>
      <c r="U13" s="57"/>
      <c r="V13" s="57"/>
    </row>
    <row r="14" spans="1:22" x14ac:dyDescent="0.3">
      <c r="A14" s="128" t="s">
        <v>179</v>
      </c>
      <c r="B14" s="191">
        <v>91</v>
      </c>
      <c r="C14" s="192">
        <v>89</v>
      </c>
      <c r="D14" s="192">
        <v>94</v>
      </c>
      <c r="E14" s="193" t="s">
        <v>163</v>
      </c>
      <c r="F14" s="139">
        <f t="shared" si="1"/>
        <v>93.137209302325573</v>
      </c>
      <c r="G14" s="140">
        <v>97.674418604651152</v>
      </c>
      <c r="H14" s="49">
        <v>88.6</v>
      </c>
      <c r="I14" s="49" t="s">
        <v>163</v>
      </c>
      <c r="J14" s="132" t="s">
        <v>64</v>
      </c>
      <c r="K14" s="214">
        <f t="shared" si="2"/>
        <v>91.523565948118375</v>
      </c>
      <c r="L14" s="140">
        <v>87.394957983193279</v>
      </c>
      <c r="M14" s="140">
        <v>95.652173913043484</v>
      </c>
      <c r="N14" s="49" t="s">
        <v>163</v>
      </c>
      <c r="O14" s="132" t="s">
        <v>64</v>
      </c>
      <c r="P14" s="138">
        <v>88.8</v>
      </c>
      <c r="Q14" s="51">
        <v>98</v>
      </c>
      <c r="R14" s="51">
        <v>75</v>
      </c>
      <c r="S14" s="49" t="s">
        <v>163</v>
      </c>
      <c r="T14" s="132" t="s">
        <v>64</v>
      </c>
      <c r="U14" s="57"/>
      <c r="V14" s="57"/>
    </row>
    <row r="15" spans="1:22" x14ac:dyDescent="0.3">
      <c r="A15" s="128" t="s">
        <v>15</v>
      </c>
      <c r="B15" s="191">
        <v>86</v>
      </c>
      <c r="C15" s="192">
        <v>83</v>
      </c>
      <c r="D15" s="192">
        <v>95</v>
      </c>
      <c r="E15" s="193" t="s">
        <v>163</v>
      </c>
      <c r="F15" s="139">
        <f t="shared" si="1"/>
        <v>88.464285714285722</v>
      </c>
      <c r="G15" s="140">
        <v>91.428571428571431</v>
      </c>
      <c r="H15" s="49">
        <v>85.5</v>
      </c>
      <c r="I15" s="49" t="s">
        <v>163</v>
      </c>
      <c r="J15" s="132" t="s">
        <v>64</v>
      </c>
      <c r="K15" s="214">
        <f t="shared" si="2"/>
        <v>87.096774193548384</v>
      </c>
      <c r="L15" s="140" t="s">
        <v>66</v>
      </c>
      <c r="M15" s="140">
        <v>87.096774193548384</v>
      </c>
      <c r="N15" s="49" t="s">
        <v>163</v>
      </c>
      <c r="O15" s="132" t="s">
        <v>64</v>
      </c>
      <c r="P15" s="138">
        <v>94.9</v>
      </c>
      <c r="Q15" s="51">
        <v>95.5</v>
      </c>
      <c r="R15" s="51">
        <v>94</v>
      </c>
      <c r="S15" s="49" t="s">
        <v>163</v>
      </c>
      <c r="T15" s="132" t="s">
        <v>64</v>
      </c>
      <c r="U15" s="57"/>
      <c r="V15" s="57"/>
    </row>
    <row r="16" spans="1:22" x14ac:dyDescent="0.3">
      <c r="A16" s="128" t="s">
        <v>16</v>
      </c>
      <c r="B16" s="191">
        <v>89</v>
      </c>
      <c r="C16" s="192">
        <v>87</v>
      </c>
      <c r="D16" s="192">
        <v>91</v>
      </c>
      <c r="E16" s="193" t="s">
        <v>163</v>
      </c>
      <c r="F16" s="139">
        <f t="shared" si="1"/>
        <v>88.65862068965518</v>
      </c>
      <c r="G16" s="140">
        <v>90.517241379310349</v>
      </c>
      <c r="H16" s="49">
        <v>86.8</v>
      </c>
      <c r="I16" s="49" t="s">
        <v>163</v>
      </c>
      <c r="J16" s="132" t="s">
        <v>64</v>
      </c>
      <c r="K16" s="214">
        <f t="shared" si="2"/>
        <v>94.402607620546263</v>
      </c>
      <c r="L16" s="140">
        <v>91.244239631336413</v>
      </c>
      <c r="M16" s="140">
        <v>97.560975609756099</v>
      </c>
      <c r="N16" s="49" t="s">
        <v>163</v>
      </c>
      <c r="O16" s="132" t="s">
        <v>64</v>
      </c>
      <c r="P16" s="138">
        <v>94.3</v>
      </c>
      <c r="Q16" s="51">
        <v>94.3</v>
      </c>
      <c r="R16" s="51">
        <v>94.3</v>
      </c>
      <c r="S16" s="49" t="s">
        <v>163</v>
      </c>
      <c r="T16" s="132" t="s">
        <v>64</v>
      </c>
      <c r="U16" s="57"/>
      <c r="V16" s="57"/>
    </row>
    <row r="17" spans="1:22" x14ac:dyDescent="0.3">
      <c r="A17" s="128" t="s">
        <v>17</v>
      </c>
      <c r="B17" s="191">
        <v>89</v>
      </c>
      <c r="C17" s="192">
        <v>89</v>
      </c>
      <c r="D17" s="192">
        <v>88</v>
      </c>
      <c r="E17" s="193" t="s">
        <v>163</v>
      </c>
      <c r="F17" s="139">
        <f t="shared" si="1"/>
        <v>85.690338164251216</v>
      </c>
      <c r="G17" s="140">
        <v>91.980676328502426</v>
      </c>
      <c r="H17" s="49">
        <v>79.400000000000006</v>
      </c>
      <c r="I17" s="49" t="s">
        <v>163</v>
      </c>
      <c r="J17" s="132" t="s">
        <v>64</v>
      </c>
      <c r="K17" s="214">
        <f t="shared" si="2"/>
        <v>88.216965187081598</v>
      </c>
      <c r="L17" s="140">
        <v>91.091314031180403</v>
      </c>
      <c r="M17" s="140">
        <v>85.34261634298278</v>
      </c>
      <c r="N17" s="49" t="s">
        <v>163</v>
      </c>
      <c r="O17" s="132" t="s">
        <v>64</v>
      </c>
      <c r="P17" s="138">
        <v>94.1</v>
      </c>
      <c r="Q17" s="51">
        <v>94.2</v>
      </c>
      <c r="R17" s="51">
        <v>94</v>
      </c>
      <c r="S17" s="49" t="s">
        <v>163</v>
      </c>
      <c r="T17" s="132" t="s">
        <v>64</v>
      </c>
      <c r="U17" s="57"/>
      <c r="V17" s="57"/>
    </row>
    <row r="18" spans="1:22" x14ac:dyDescent="0.3">
      <c r="A18" s="128" t="s">
        <v>19</v>
      </c>
      <c r="B18" s="191">
        <v>85</v>
      </c>
      <c r="C18" s="192">
        <v>88</v>
      </c>
      <c r="D18" s="192">
        <v>81</v>
      </c>
      <c r="E18" s="193" t="s">
        <v>163</v>
      </c>
      <c r="F18" s="139">
        <f t="shared" si="1"/>
        <v>85.435082872928177</v>
      </c>
      <c r="G18" s="140">
        <v>93.370165745856355</v>
      </c>
      <c r="H18" s="49">
        <v>77.5</v>
      </c>
      <c r="I18" s="49" t="s">
        <v>163</v>
      </c>
      <c r="J18" s="132" t="s">
        <v>64</v>
      </c>
      <c r="K18" s="214">
        <f t="shared" si="2"/>
        <v>89.10543990700279</v>
      </c>
      <c r="L18" s="143">
        <v>94.951456310679617</v>
      </c>
      <c r="M18" s="140">
        <v>83.259423503325948</v>
      </c>
      <c r="N18" s="49" t="s">
        <v>163</v>
      </c>
      <c r="O18" s="132" t="s">
        <v>64</v>
      </c>
      <c r="P18" s="138">
        <v>90.7</v>
      </c>
      <c r="Q18" s="51">
        <v>93.3</v>
      </c>
      <c r="R18" s="51">
        <v>87.5</v>
      </c>
      <c r="S18" s="49" t="s">
        <v>163</v>
      </c>
      <c r="T18" s="132" t="s">
        <v>64</v>
      </c>
      <c r="U18" s="57"/>
      <c r="V18" s="57"/>
    </row>
    <row r="19" spans="1:22" x14ac:dyDescent="0.3">
      <c r="A19" s="128" t="s">
        <v>20</v>
      </c>
      <c r="B19" s="191">
        <v>86</v>
      </c>
      <c r="C19" s="192">
        <v>87</v>
      </c>
      <c r="D19" s="192">
        <v>85</v>
      </c>
      <c r="E19" s="193" t="s">
        <v>163</v>
      </c>
      <c r="F19" s="139">
        <f t="shared" si="1"/>
        <v>86.462715271806076</v>
      </c>
      <c r="G19" s="140">
        <v>91.307783484788615</v>
      </c>
      <c r="H19" s="140">
        <v>81.617647058823522</v>
      </c>
      <c r="I19" s="49" t="s">
        <v>163</v>
      </c>
      <c r="J19" s="132" t="s">
        <v>64</v>
      </c>
      <c r="K19" s="214">
        <f t="shared" si="2"/>
        <v>87.168715624898397</v>
      </c>
      <c r="L19" s="140">
        <v>90.834640181216244</v>
      </c>
      <c r="M19" s="140">
        <v>83.502791068580535</v>
      </c>
      <c r="N19" s="49" t="s">
        <v>163</v>
      </c>
      <c r="O19" s="132" t="s">
        <v>64</v>
      </c>
      <c r="P19" s="138">
        <v>91.4</v>
      </c>
      <c r="Q19" s="51">
        <v>93.2</v>
      </c>
      <c r="R19" s="51">
        <v>88</v>
      </c>
      <c r="S19" s="49" t="s">
        <v>163</v>
      </c>
      <c r="T19" s="132" t="s">
        <v>64</v>
      </c>
      <c r="U19" s="57"/>
      <c r="V19" s="57"/>
    </row>
    <row r="20" spans="1:22" x14ac:dyDescent="0.3">
      <c r="A20" s="128" t="s">
        <v>21</v>
      </c>
      <c r="B20" s="191">
        <v>90</v>
      </c>
      <c r="C20" s="192">
        <v>90</v>
      </c>
      <c r="D20" s="192">
        <v>90</v>
      </c>
      <c r="E20" s="193" t="s">
        <v>163</v>
      </c>
      <c r="F20" s="139">
        <f t="shared" si="1"/>
        <v>90.611946018450084</v>
      </c>
      <c r="G20" s="140">
        <v>93.086419753086432</v>
      </c>
      <c r="H20" s="140">
        <v>88.13747228381375</v>
      </c>
      <c r="I20" s="49" t="s">
        <v>163</v>
      </c>
      <c r="J20" s="132" t="s">
        <v>64</v>
      </c>
      <c r="K20" s="214">
        <f t="shared" si="2"/>
        <v>94.407960069180177</v>
      </c>
      <c r="L20" s="140">
        <v>96.09810479375696</v>
      </c>
      <c r="M20" s="140">
        <v>92.71781534460338</v>
      </c>
      <c r="N20" s="49" t="s">
        <v>163</v>
      </c>
      <c r="O20" s="132" t="s">
        <v>64</v>
      </c>
      <c r="P20" s="138">
        <v>94.6</v>
      </c>
      <c r="Q20" s="51">
        <v>96.6</v>
      </c>
      <c r="R20" s="51">
        <v>91.6</v>
      </c>
      <c r="S20" s="49" t="s">
        <v>163</v>
      </c>
      <c r="T20" s="132" t="s">
        <v>64</v>
      </c>
      <c r="U20" s="57"/>
      <c r="V20" s="57"/>
    </row>
    <row r="21" spans="1:22" x14ac:dyDescent="0.3">
      <c r="A21" s="128" t="s">
        <v>22</v>
      </c>
      <c r="B21" s="191">
        <v>74</v>
      </c>
      <c r="C21" s="192">
        <v>83</v>
      </c>
      <c r="D21" s="192">
        <v>70</v>
      </c>
      <c r="E21" s="193" t="s">
        <v>163</v>
      </c>
      <c r="F21" s="139">
        <f t="shared" si="1"/>
        <v>83.26090101923603</v>
      </c>
      <c r="G21" s="140">
        <v>87.681222328327109</v>
      </c>
      <c r="H21" s="140">
        <v>78.840579710144937</v>
      </c>
      <c r="I21" s="49" t="s">
        <v>163</v>
      </c>
      <c r="J21" s="132" t="s">
        <v>64</v>
      </c>
      <c r="K21" s="214">
        <f t="shared" si="2"/>
        <v>81.667586727731646</v>
      </c>
      <c r="L21" s="140">
        <v>88.118869687062116</v>
      </c>
      <c r="M21" s="140">
        <v>75.21630376840119</v>
      </c>
      <c r="N21" s="49" t="s">
        <v>163</v>
      </c>
      <c r="O21" s="132" t="s">
        <v>64</v>
      </c>
      <c r="P21" s="138">
        <v>87.3</v>
      </c>
      <c r="Q21" s="51">
        <v>90.5</v>
      </c>
      <c r="R21" s="51">
        <v>81.400000000000006</v>
      </c>
      <c r="S21" s="49" t="s">
        <v>163</v>
      </c>
      <c r="T21" s="132" t="s">
        <v>64</v>
      </c>
      <c r="U21" s="57"/>
      <c r="V21" s="57"/>
    </row>
    <row r="22" spans="1:22" x14ac:dyDescent="0.3">
      <c r="A22" s="128" t="s">
        <v>23</v>
      </c>
      <c r="B22" s="191">
        <v>91</v>
      </c>
      <c r="C22" s="192">
        <v>93</v>
      </c>
      <c r="D22" s="192">
        <v>81</v>
      </c>
      <c r="E22" s="193" t="s">
        <v>163</v>
      </c>
      <c r="F22" s="139">
        <f t="shared" si="1"/>
        <v>87.822451764550806</v>
      </c>
      <c r="G22" s="140">
        <v>94.829097283085019</v>
      </c>
      <c r="H22" s="140">
        <v>80.815806246016578</v>
      </c>
      <c r="I22" s="49" t="s">
        <v>163</v>
      </c>
      <c r="J22" s="132" t="s">
        <v>64</v>
      </c>
      <c r="K22" s="214">
        <f t="shared" si="2"/>
        <v>89.818832164258851</v>
      </c>
      <c r="L22" s="140">
        <v>94.757281553398059</v>
      </c>
      <c r="M22" s="140">
        <v>84.880382775119628</v>
      </c>
      <c r="N22" s="49" t="s">
        <v>163</v>
      </c>
      <c r="O22" s="132" t="s">
        <v>64</v>
      </c>
      <c r="P22" s="138">
        <v>90.7</v>
      </c>
      <c r="Q22" s="51">
        <v>94.6</v>
      </c>
      <c r="R22" s="51">
        <v>86.9</v>
      </c>
      <c r="S22" s="49" t="s">
        <v>163</v>
      </c>
      <c r="T22" s="132" t="s">
        <v>64</v>
      </c>
      <c r="U22" s="57"/>
      <c r="V22" s="57"/>
    </row>
    <row r="23" spans="1:22" x14ac:dyDescent="0.3">
      <c r="A23" s="128" t="s">
        <v>24</v>
      </c>
      <c r="B23" s="191">
        <v>90</v>
      </c>
      <c r="C23" s="192">
        <v>88</v>
      </c>
      <c r="D23" s="192">
        <v>96</v>
      </c>
      <c r="E23" s="193" t="s">
        <v>163</v>
      </c>
      <c r="F23" s="139">
        <f t="shared" si="1"/>
        <v>89.783074814422775</v>
      </c>
      <c r="G23" s="140">
        <v>93.112947658402206</v>
      </c>
      <c r="H23" s="140">
        <v>86.453201970443345</v>
      </c>
      <c r="I23" s="49" t="s">
        <v>163</v>
      </c>
      <c r="J23" s="132" t="s">
        <v>64</v>
      </c>
      <c r="K23" s="214">
        <f t="shared" si="2"/>
        <v>89.088583905177785</v>
      </c>
      <c r="L23" s="140">
        <v>91.714285714285708</v>
      </c>
      <c r="M23" s="140">
        <v>86.462882096069876</v>
      </c>
      <c r="N23" s="49" t="s">
        <v>163</v>
      </c>
      <c r="O23" s="132" t="s">
        <v>64</v>
      </c>
      <c r="P23" s="138">
        <v>93.2</v>
      </c>
      <c r="Q23" s="51">
        <v>93.5</v>
      </c>
      <c r="R23" s="51">
        <v>92.9</v>
      </c>
      <c r="S23" s="49" t="s">
        <v>163</v>
      </c>
      <c r="T23" s="132" t="s">
        <v>64</v>
      </c>
      <c r="U23" s="57"/>
      <c r="V23" s="57"/>
    </row>
    <row r="24" spans="1:22" x14ac:dyDescent="0.3">
      <c r="A24" s="128" t="s">
        <v>25</v>
      </c>
      <c r="B24" s="191">
        <v>87</v>
      </c>
      <c r="C24" s="192">
        <v>90</v>
      </c>
      <c r="D24" s="192">
        <v>84</v>
      </c>
      <c r="E24" s="193" t="s">
        <v>163</v>
      </c>
      <c r="F24" s="139">
        <f t="shared" si="1"/>
        <v>90.966765287872448</v>
      </c>
      <c r="G24" s="140">
        <v>91.477272727272734</v>
      </c>
      <c r="H24" s="140">
        <v>90.456257848472163</v>
      </c>
      <c r="I24" s="49" t="s">
        <v>163</v>
      </c>
      <c r="J24" s="132" t="s">
        <v>64</v>
      </c>
      <c r="K24" s="214">
        <f t="shared" si="2"/>
        <v>92.470286684416109</v>
      </c>
      <c r="L24" s="140">
        <v>93.554162936436882</v>
      </c>
      <c r="M24" s="140">
        <v>91.386410432395337</v>
      </c>
      <c r="N24" s="49" t="s">
        <v>163</v>
      </c>
      <c r="O24" s="132" t="s">
        <v>64</v>
      </c>
      <c r="P24" s="138">
        <v>93.3</v>
      </c>
      <c r="Q24" s="51">
        <v>94.2</v>
      </c>
      <c r="R24" s="51">
        <v>92.1</v>
      </c>
      <c r="S24" s="49" t="s">
        <v>163</v>
      </c>
      <c r="T24" s="132" t="s">
        <v>64</v>
      </c>
      <c r="U24" s="57"/>
      <c r="V24" s="57"/>
    </row>
    <row r="25" spans="1:22" x14ac:dyDescent="0.3">
      <c r="A25" s="128" t="s">
        <v>26</v>
      </c>
      <c r="B25" s="191">
        <v>92</v>
      </c>
      <c r="C25" s="192">
        <v>94</v>
      </c>
      <c r="D25" s="192">
        <v>85</v>
      </c>
      <c r="E25" s="193" t="s">
        <v>163</v>
      </c>
      <c r="F25" s="139">
        <f t="shared" si="1"/>
        <v>89.006294262627534</v>
      </c>
      <c r="G25" s="140">
        <v>94.553941908713696</v>
      </c>
      <c r="H25" s="140">
        <v>83.458646616541358</v>
      </c>
      <c r="I25" s="49" t="s">
        <v>163</v>
      </c>
      <c r="J25" s="132" t="s">
        <v>64</v>
      </c>
      <c r="K25" s="214">
        <f t="shared" si="2"/>
        <v>89.770499747748758</v>
      </c>
      <c r="L25" s="140">
        <v>93.840271877655056</v>
      </c>
      <c r="M25" s="140">
        <v>85.70072761784246</v>
      </c>
      <c r="N25" s="49" t="s">
        <v>163</v>
      </c>
      <c r="O25" s="132" t="s">
        <v>64</v>
      </c>
      <c r="P25" s="138">
        <v>93.5</v>
      </c>
      <c r="Q25" s="51">
        <v>96</v>
      </c>
      <c r="R25" s="51">
        <v>89</v>
      </c>
      <c r="S25" s="49" t="s">
        <v>163</v>
      </c>
      <c r="T25" s="132" t="s">
        <v>64</v>
      </c>
      <c r="U25" s="57"/>
      <c r="V25" s="57"/>
    </row>
    <row r="26" spans="1:22" x14ac:dyDescent="0.3">
      <c r="A26" s="128" t="s">
        <v>27</v>
      </c>
      <c r="B26" s="191">
        <v>89</v>
      </c>
      <c r="C26" s="192">
        <v>93</v>
      </c>
      <c r="D26" s="192">
        <v>84</v>
      </c>
      <c r="E26" s="193" t="s">
        <v>163</v>
      </c>
      <c r="F26" s="139">
        <f t="shared" si="1"/>
        <v>88.985532467425941</v>
      </c>
      <c r="G26" s="140">
        <v>94.966592427616931</v>
      </c>
      <c r="H26" s="140">
        <v>83.004472507234937</v>
      </c>
      <c r="I26" s="49" t="s">
        <v>163</v>
      </c>
      <c r="J26" s="132" t="s">
        <v>64</v>
      </c>
      <c r="K26" s="214">
        <f t="shared" si="2"/>
        <v>89.774043336392864</v>
      </c>
      <c r="L26" s="140">
        <v>94.915254237288138</v>
      </c>
      <c r="M26" s="140">
        <v>84.63283243549759</v>
      </c>
      <c r="N26" s="49" t="s">
        <v>163</v>
      </c>
      <c r="O26" s="132" t="s">
        <v>64</v>
      </c>
      <c r="P26" s="138">
        <v>93.3</v>
      </c>
      <c r="Q26" s="51">
        <v>96.5</v>
      </c>
      <c r="R26" s="51">
        <v>87.9</v>
      </c>
      <c r="S26" s="49" t="s">
        <v>163</v>
      </c>
      <c r="T26" s="132" t="s">
        <v>64</v>
      </c>
      <c r="U26" s="57"/>
      <c r="V26" s="57"/>
    </row>
    <row r="27" spans="1:22" x14ac:dyDescent="0.3">
      <c r="A27" s="128" t="s">
        <v>28</v>
      </c>
      <c r="B27" s="191">
        <v>82</v>
      </c>
      <c r="C27" s="192">
        <v>81</v>
      </c>
      <c r="D27" s="192">
        <v>84</v>
      </c>
      <c r="E27" s="193" t="s">
        <v>163</v>
      </c>
      <c r="F27" s="139">
        <f t="shared" si="1"/>
        <v>84.645506641985293</v>
      </c>
      <c r="G27" s="140">
        <v>90.02744739249772</v>
      </c>
      <c r="H27" s="140">
        <v>79.263565891472865</v>
      </c>
      <c r="I27" s="49" t="s">
        <v>163</v>
      </c>
      <c r="J27" s="132" t="s">
        <v>64</v>
      </c>
      <c r="K27" s="214">
        <f t="shared" si="2"/>
        <v>88.204834590807451</v>
      </c>
      <c r="L27" s="140">
        <v>90.665434380776347</v>
      </c>
      <c r="M27" s="140">
        <v>85.744234800838569</v>
      </c>
      <c r="N27" s="49" t="s">
        <v>163</v>
      </c>
      <c r="O27" s="132" t="s">
        <v>64</v>
      </c>
      <c r="P27" s="138">
        <v>92.7</v>
      </c>
      <c r="Q27" s="51">
        <v>94</v>
      </c>
      <c r="R27" s="51">
        <v>91.3</v>
      </c>
      <c r="S27" s="49" t="s">
        <v>163</v>
      </c>
      <c r="T27" s="132" t="s">
        <v>64</v>
      </c>
      <c r="U27" s="57"/>
      <c r="V27" s="57"/>
    </row>
    <row r="28" spans="1:22" x14ac:dyDescent="0.3">
      <c r="A28" s="128" t="s">
        <v>168</v>
      </c>
      <c r="B28" s="191">
        <v>92</v>
      </c>
      <c r="C28" s="192">
        <v>92</v>
      </c>
      <c r="D28" s="192" t="s">
        <v>66</v>
      </c>
      <c r="E28" s="193" t="s">
        <v>163</v>
      </c>
      <c r="F28" s="139">
        <f t="shared" si="1"/>
        <v>91.811750046938741</v>
      </c>
      <c r="G28" s="140">
        <v>95.770392749244721</v>
      </c>
      <c r="H28" s="140">
        <v>87.853107344632761</v>
      </c>
      <c r="I28" s="49" t="s">
        <v>163</v>
      </c>
      <c r="J28" s="132" t="s">
        <v>64</v>
      </c>
      <c r="K28" s="215">
        <f t="shared" si="2"/>
        <v>90.98401656779285</v>
      </c>
      <c r="L28" s="140">
        <v>95.280235988200587</v>
      </c>
      <c r="M28" s="140">
        <v>86.687797147385098</v>
      </c>
      <c r="N28" s="49" t="s">
        <v>163</v>
      </c>
      <c r="O28" s="132" t="s">
        <v>64</v>
      </c>
      <c r="P28" s="138">
        <v>95.4</v>
      </c>
      <c r="Q28" s="51">
        <v>95.9</v>
      </c>
      <c r="R28" s="51">
        <v>94.7</v>
      </c>
      <c r="S28" s="49" t="s">
        <v>163</v>
      </c>
      <c r="T28" s="132" t="s">
        <v>64</v>
      </c>
      <c r="U28" s="57"/>
      <c r="V28" s="57"/>
    </row>
    <row r="29" spans="1:22" x14ac:dyDescent="0.3">
      <c r="A29" s="128" t="s">
        <v>169</v>
      </c>
      <c r="B29" s="191">
        <v>89</v>
      </c>
      <c r="C29" s="192">
        <v>93</v>
      </c>
      <c r="D29" s="192">
        <v>86</v>
      </c>
      <c r="E29" s="193" t="s">
        <v>163</v>
      </c>
      <c r="F29" s="139">
        <f t="shared" si="1"/>
        <v>88.418339785720718</v>
      </c>
      <c r="G29" s="140">
        <v>92.241379310344826</v>
      </c>
      <c r="H29" s="140">
        <v>84.595300261096611</v>
      </c>
      <c r="I29" s="49" t="s">
        <v>163</v>
      </c>
      <c r="J29" s="132" t="s">
        <v>64</v>
      </c>
      <c r="K29" s="214">
        <f t="shared" si="2"/>
        <v>89.582122606104292</v>
      </c>
      <c r="L29" s="140">
        <v>91.687041564792167</v>
      </c>
      <c r="M29" s="140">
        <v>87.477203647416417</v>
      </c>
      <c r="N29" s="49" t="s">
        <v>163</v>
      </c>
      <c r="O29" s="132" t="s">
        <v>64</v>
      </c>
      <c r="P29" s="138">
        <v>94</v>
      </c>
      <c r="Q29" s="51">
        <v>95.6</v>
      </c>
      <c r="R29" s="51">
        <v>92.9</v>
      </c>
      <c r="S29" s="49" t="s">
        <v>163</v>
      </c>
      <c r="T29" s="132" t="s">
        <v>64</v>
      </c>
      <c r="U29" s="57"/>
      <c r="V29" s="57"/>
    </row>
    <row r="30" spans="1:22" x14ac:dyDescent="0.3">
      <c r="A30" s="128" t="s">
        <v>31</v>
      </c>
      <c r="B30" s="191">
        <v>91</v>
      </c>
      <c r="C30" s="192">
        <v>87</v>
      </c>
      <c r="D30" s="192">
        <v>93</v>
      </c>
      <c r="E30" s="193" t="s">
        <v>163</v>
      </c>
      <c r="F30" s="139">
        <f t="shared" si="1"/>
        <v>90.524109014675048</v>
      </c>
      <c r="G30" s="140">
        <v>89.937106918238996</v>
      </c>
      <c r="H30" s="140">
        <v>91.111111111111114</v>
      </c>
      <c r="I30" s="49" t="s">
        <v>163</v>
      </c>
      <c r="J30" s="132" t="s">
        <v>64</v>
      </c>
      <c r="K30" s="214">
        <f t="shared" si="2"/>
        <v>91.510343055377106</v>
      </c>
      <c r="L30" s="140">
        <v>91.160220994475139</v>
      </c>
      <c r="M30" s="140">
        <v>91.860465116279073</v>
      </c>
      <c r="N30" s="49" t="s">
        <v>163</v>
      </c>
      <c r="O30" s="132" t="s">
        <v>64</v>
      </c>
      <c r="P30" s="138">
        <v>96</v>
      </c>
      <c r="Q30" s="51">
        <v>95.1</v>
      </c>
      <c r="R30" s="51">
        <v>97.7</v>
      </c>
      <c r="S30" s="49" t="s">
        <v>163</v>
      </c>
      <c r="T30" s="132" t="s">
        <v>64</v>
      </c>
      <c r="U30" s="57"/>
      <c r="V30" s="57"/>
    </row>
    <row r="31" spans="1:22" x14ac:dyDescent="0.3">
      <c r="A31" s="128" t="s">
        <v>170</v>
      </c>
      <c r="B31" s="191">
        <v>83</v>
      </c>
      <c r="C31" s="192">
        <v>79</v>
      </c>
      <c r="D31" s="192">
        <v>85</v>
      </c>
      <c r="E31" s="193" t="s">
        <v>163</v>
      </c>
      <c r="F31" s="139">
        <f t="shared" si="1"/>
        <v>79.432879053096599</v>
      </c>
      <c r="G31" s="140">
        <v>83.462532299741596</v>
      </c>
      <c r="H31" s="140">
        <v>75.403225806451616</v>
      </c>
      <c r="I31" s="49" t="s">
        <v>163</v>
      </c>
      <c r="J31" s="132" t="s">
        <v>64</v>
      </c>
      <c r="K31" s="214">
        <f t="shared" si="2"/>
        <v>84.613899613899605</v>
      </c>
      <c r="L31" s="140">
        <v>83.513513513513516</v>
      </c>
      <c r="M31" s="140">
        <v>85.714285714285708</v>
      </c>
      <c r="N31" s="49" t="s">
        <v>163</v>
      </c>
      <c r="O31" s="132" t="s">
        <v>64</v>
      </c>
      <c r="P31" s="138">
        <v>88.6</v>
      </c>
      <c r="Q31" s="51">
        <v>87</v>
      </c>
      <c r="R31" s="51">
        <v>94</v>
      </c>
      <c r="S31" s="49" t="s">
        <v>163</v>
      </c>
      <c r="T31" s="132" t="s">
        <v>64</v>
      </c>
      <c r="U31" s="57"/>
      <c r="V31" s="57"/>
    </row>
    <row r="32" spans="1:22" x14ac:dyDescent="0.3">
      <c r="A32" s="128" t="s">
        <v>33</v>
      </c>
      <c r="B32" s="191">
        <v>89</v>
      </c>
      <c r="C32" s="192">
        <v>91</v>
      </c>
      <c r="D32" s="192">
        <v>88</v>
      </c>
      <c r="E32" s="193" t="s">
        <v>163</v>
      </c>
      <c r="F32" s="139">
        <f t="shared" si="1"/>
        <v>90.197288462344403</v>
      </c>
      <c r="G32" s="140">
        <v>90.887850467289724</v>
      </c>
      <c r="H32" s="140">
        <v>89.506726457399097</v>
      </c>
      <c r="I32" s="49" t="s">
        <v>163</v>
      </c>
      <c r="J32" s="132" t="s">
        <v>64</v>
      </c>
      <c r="K32" s="214">
        <f t="shared" si="2"/>
        <v>88.868263667075382</v>
      </c>
      <c r="L32" s="140">
        <v>94.991055456171736</v>
      </c>
      <c r="M32" s="140">
        <v>82.745471877979028</v>
      </c>
      <c r="N32" s="49" t="s">
        <v>163</v>
      </c>
      <c r="O32" s="132" t="s">
        <v>64</v>
      </c>
      <c r="P32" s="138">
        <v>93.6</v>
      </c>
      <c r="Q32" s="51">
        <v>94.4</v>
      </c>
      <c r="R32" s="51">
        <v>92.7</v>
      </c>
      <c r="S32" s="49" t="s">
        <v>163</v>
      </c>
      <c r="T32" s="132" t="s">
        <v>64</v>
      </c>
      <c r="U32" s="57"/>
      <c r="V32" s="57"/>
    </row>
    <row r="33" spans="1:22" x14ac:dyDescent="0.3">
      <c r="A33" s="128" t="s">
        <v>34</v>
      </c>
      <c r="B33" s="191">
        <v>86</v>
      </c>
      <c r="C33" s="192">
        <v>85</v>
      </c>
      <c r="D33" s="192">
        <v>86</v>
      </c>
      <c r="E33" s="193" t="s">
        <v>163</v>
      </c>
      <c r="F33" s="139">
        <f t="shared" si="1"/>
        <v>84.746046636290544</v>
      </c>
      <c r="G33" s="140">
        <v>83.516483516483518</v>
      </c>
      <c r="H33" s="140">
        <v>85.975609756097555</v>
      </c>
      <c r="I33" s="49" t="s">
        <v>163</v>
      </c>
      <c r="J33" s="132" t="s">
        <v>64</v>
      </c>
      <c r="K33" s="214">
        <f t="shared" si="2"/>
        <v>85.246850527749402</v>
      </c>
      <c r="L33" s="140">
        <v>89.887640449438194</v>
      </c>
      <c r="M33" s="140">
        <v>80.606060606060609</v>
      </c>
      <c r="N33" s="49" t="s">
        <v>163</v>
      </c>
      <c r="O33" s="132" t="s">
        <v>64</v>
      </c>
      <c r="P33" s="138">
        <v>96.8</v>
      </c>
      <c r="Q33" s="51">
        <v>96.3</v>
      </c>
      <c r="R33" s="51">
        <v>97.6</v>
      </c>
      <c r="S33" s="49" t="s">
        <v>163</v>
      </c>
      <c r="T33" s="132" t="s">
        <v>64</v>
      </c>
      <c r="U33" s="57"/>
      <c r="V33" s="57"/>
    </row>
    <row r="34" spans="1:22" x14ac:dyDescent="0.3">
      <c r="A34" s="128" t="s">
        <v>171</v>
      </c>
      <c r="B34" s="191">
        <v>93</v>
      </c>
      <c r="C34" s="192">
        <v>93</v>
      </c>
      <c r="D34" s="192">
        <v>93</v>
      </c>
      <c r="E34" s="193" t="s">
        <v>163</v>
      </c>
      <c r="F34" s="139">
        <f t="shared" si="1"/>
        <v>87.029908117092987</v>
      </c>
      <c r="G34" s="140">
        <v>91.826923076923066</v>
      </c>
      <c r="H34" s="140">
        <v>82.232893157262907</v>
      </c>
      <c r="I34" s="49" t="s">
        <v>163</v>
      </c>
      <c r="J34" s="132" t="s">
        <v>64</v>
      </c>
      <c r="K34" s="214">
        <f t="shared" si="2"/>
        <v>94.075348143236084</v>
      </c>
      <c r="L34" s="140">
        <v>92.838196286472154</v>
      </c>
      <c r="M34" s="140">
        <v>95.3125</v>
      </c>
      <c r="N34" s="49" t="s">
        <v>163</v>
      </c>
      <c r="O34" s="132" t="s">
        <v>64</v>
      </c>
      <c r="P34" s="138">
        <v>93.8</v>
      </c>
      <c r="Q34" s="51">
        <v>95.3</v>
      </c>
      <c r="R34" s="51">
        <v>92.4</v>
      </c>
      <c r="S34" s="49" t="s">
        <v>163</v>
      </c>
      <c r="T34" s="132" t="s">
        <v>64</v>
      </c>
      <c r="U34" s="57"/>
      <c r="V34" s="57"/>
    </row>
    <row r="35" spans="1:22" x14ac:dyDescent="0.3">
      <c r="A35" s="128" t="s">
        <v>172</v>
      </c>
      <c r="B35" s="191">
        <v>86</v>
      </c>
      <c r="C35" s="192">
        <v>90</v>
      </c>
      <c r="D35" s="192">
        <v>83</v>
      </c>
      <c r="E35" s="193" t="s">
        <v>163</v>
      </c>
      <c r="F35" s="139">
        <f t="shared" si="1"/>
        <v>89.37562811341877</v>
      </c>
      <c r="G35" s="140">
        <v>93.520140105078809</v>
      </c>
      <c r="H35" s="140">
        <v>85.231116121758731</v>
      </c>
      <c r="I35" s="49" t="s">
        <v>163</v>
      </c>
      <c r="J35" s="132" t="s">
        <v>64</v>
      </c>
      <c r="K35" s="214">
        <f t="shared" si="2"/>
        <v>91.684793569391232</v>
      </c>
      <c r="L35" s="140">
        <v>95.254833040421801</v>
      </c>
      <c r="M35" s="140">
        <v>88.114754098360663</v>
      </c>
      <c r="N35" s="49" t="s">
        <v>163</v>
      </c>
      <c r="O35" s="132" t="s">
        <v>64</v>
      </c>
      <c r="P35" s="138">
        <v>95</v>
      </c>
      <c r="Q35" s="51">
        <v>95.9</v>
      </c>
      <c r="R35" s="51">
        <v>93.8</v>
      </c>
      <c r="S35" s="49" t="s">
        <v>163</v>
      </c>
      <c r="T35" s="132" t="s">
        <v>64</v>
      </c>
      <c r="U35" s="57"/>
      <c r="V35" s="57"/>
    </row>
    <row r="36" spans="1:22" x14ac:dyDescent="0.3">
      <c r="A36" s="128" t="s">
        <v>37</v>
      </c>
      <c r="B36" s="191">
        <v>94</v>
      </c>
      <c r="C36" s="192">
        <v>96</v>
      </c>
      <c r="D36" s="192">
        <v>93</v>
      </c>
      <c r="E36" s="193" t="s">
        <v>163</v>
      </c>
      <c r="F36" s="139">
        <f t="shared" si="1"/>
        <v>94.328874212423116</v>
      </c>
      <c r="G36" s="140">
        <v>96.695402298850581</v>
      </c>
      <c r="H36" s="140">
        <v>91.962346125995651</v>
      </c>
      <c r="I36" s="49" t="s">
        <v>163</v>
      </c>
      <c r="J36" s="132" t="s">
        <v>64</v>
      </c>
      <c r="K36" s="214">
        <f t="shared" si="2"/>
        <v>94.692306134640106</v>
      </c>
      <c r="L36" s="140">
        <v>96.275071633237815</v>
      </c>
      <c r="M36" s="140">
        <v>93.109540636042396</v>
      </c>
      <c r="N36" s="49" t="s">
        <v>163</v>
      </c>
      <c r="O36" s="132" t="s">
        <v>64</v>
      </c>
      <c r="P36" s="138">
        <v>96.6</v>
      </c>
      <c r="Q36" s="51">
        <v>96.6</v>
      </c>
      <c r="R36" s="51">
        <v>96.5</v>
      </c>
      <c r="S36" s="49" t="s">
        <v>163</v>
      </c>
      <c r="T36" s="132" t="s">
        <v>64</v>
      </c>
      <c r="U36" s="57"/>
      <c r="V36" s="57"/>
    </row>
    <row r="37" spans="1:22" x14ac:dyDescent="0.3">
      <c r="A37" s="128" t="s">
        <v>38</v>
      </c>
      <c r="B37" s="191">
        <v>88</v>
      </c>
      <c r="C37" s="192">
        <v>90</v>
      </c>
      <c r="D37" s="192">
        <v>86</v>
      </c>
      <c r="E37" s="193" t="s">
        <v>163</v>
      </c>
      <c r="F37" s="139">
        <f t="shared" si="1"/>
        <v>76.862745098039213</v>
      </c>
      <c r="G37" s="140">
        <v>87.058823529411768</v>
      </c>
      <c r="H37" s="140">
        <v>66.666666666666657</v>
      </c>
      <c r="I37" s="49" t="s">
        <v>163</v>
      </c>
      <c r="J37" s="132" t="s">
        <v>64</v>
      </c>
      <c r="K37" s="214">
        <f t="shared" si="2"/>
        <v>83.333333333333343</v>
      </c>
      <c r="L37" s="140">
        <v>86.666666666666671</v>
      </c>
      <c r="M37" s="143">
        <v>80</v>
      </c>
      <c r="N37" s="49" t="s">
        <v>163</v>
      </c>
      <c r="O37" s="132" t="s">
        <v>64</v>
      </c>
      <c r="P37" s="138">
        <v>86.9</v>
      </c>
      <c r="Q37" s="51">
        <v>88.3</v>
      </c>
      <c r="R37" s="51">
        <v>85.4</v>
      </c>
      <c r="S37" s="49" t="s">
        <v>163</v>
      </c>
      <c r="T37" s="132" t="s">
        <v>64</v>
      </c>
      <c r="U37" s="57"/>
      <c r="V37" s="57"/>
    </row>
    <row r="38" spans="1:22" x14ac:dyDescent="0.3">
      <c r="A38" s="128" t="s">
        <v>173</v>
      </c>
      <c r="B38" s="191">
        <v>89</v>
      </c>
      <c r="C38" s="192">
        <v>90</v>
      </c>
      <c r="D38" s="192">
        <v>88</v>
      </c>
      <c r="E38" s="193" t="s">
        <v>163</v>
      </c>
      <c r="F38" s="139">
        <f t="shared" si="1"/>
        <v>85.614658194363514</v>
      </c>
      <c r="G38" s="140">
        <v>91.012514220705341</v>
      </c>
      <c r="H38" s="140">
        <v>80.216802168021687</v>
      </c>
      <c r="I38" s="49" t="s">
        <v>163</v>
      </c>
      <c r="J38" s="132" t="s">
        <v>64</v>
      </c>
      <c r="K38" s="214">
        <f t="shared" si="2"/>
        <v>89.248232666700247</v>
      </c>
      <c r="L38" s="143">
        <v>94.01709401709401</v>
      </c>
      <c r="M38" s="140">
        <v>84.479371316306484</v>
      </c>
      <c r="N38" s="49" t="s">
        <v>163</v>
      </c>
      <c r="O38" s="132" t="s">
        <v>64</v>
      </c>
      <c r="P38" s="138">
        <v>93.9</v>
      </c>
      <c r="Q38" s="51">
        <v>94.3</v>
      </c>
      <c r="R38" s="51">
        <v>93.4</v>
      </c>
      <c r="S38" s="49" t="s">
        <v>163</v>
      </c>
      <c r="T38" s="132" t="s">
        <v>64</v>
      </c>
      <c r="U38" s="57"/>
      <c r="V38" s="57"/>
    </row>
    <row r="39" spans="1:22" x14ac:dyDescent="0.3">
      <c r="A39" s="128" t="s">
        <v>40</v>
      </c>
      <c r="B39" s="191">
        <v>91</v>
      </c>
      <c r="C39" s="192">
        <v>92</v>
      </c>
      <c r="D39" s="192">
        <v>91</v>
      </c>
      <c r="E39" s="193" t="s">
        <v>163</v>
      </c>
      <c r="F39" s="139">
        <f t="shared" si="1"/>
        <v>92.513945183951947</v>
      </c>
      <c r="G39" s="140">
        <v>93.641618497109818</v>
      </c>
      <c r="H39" s="140">
        <v>91.386271870794076</v>
      </c>
      <c r="I39" s="49" t="s">
        <v>163</v>
      </c>
      <c r="J39" s="132" t="s">
        <v>64</v>
      </c>
      <c r="K39" s="214">
        <f t="shared" si="2"/>
        <v>93.167532954667237</v>
      </c>
      <c r="L39" s="140">
        <v>94.516129032258064</v>
      </c>
      <c r="M39" s="140">
        <v>91.81893687707641</v>
      </c>
      <c r="N39" s="49" t="s">
        <v>163</v>
      </c>
      <c r="O39" s="132" t="s">
        <v>64</v>
      </c>
      <c r="P39" s="138">
        <v>98</v>
      </c>
      <c r="Q39" s="51">
        <v>96.9</v>
      </c>
      <c r="R39" s="51">
        <v>98.5</v>
      </c>
      <c r="S39" s="49" t="s">
        <v>163</v>
      </c>
      <c r="T39" s="132" t="s">
        <v>64</v>
      </c>
      <c r="U39" s="57"/>
      <c r="V39" s="57"/>
    </row>
    <row r="40" spans="1:22" x14ac:dyDescent="0.3">
      <c r="A40" s="128" t="s">
        <v>174</v>
      </c>
      <c r="B40" s="191">
        <v>89</v>
      </c>
      <c r="C40" s="192">
        <v>89</v>
      </c>
      <c r="D40" s="192">
        <v>89</v>
      </c>
      <c r="E40" s="193" t="s">
        <v>163</v>
      </c>
      <c r="F40" s="139">
        <f t="shared" si="1"/>
        <v>86.795366043613711</v>
      </c>
      <c r="G40" s="140">
        <v>90.965732087227408</v>
      </c>
      <c r="H40" s="140">
        <v>82.625</v>
      </c>
      <c r="I40" s="49" t="s">
        <v>163</v>
      </c>
      <c r="J40" s="132" t="s">
        <v>64</v>
      </c>
      <c r="K40" s="214">
        <f t="shared" si="2"/>
        <v>89.115266481751377</v>
      </c>
      <c r="L40" s="140">
        <v>93.305439330543933</v>
      </c>
      <c r="M40" s="140">
        <v>84.925093632958806</v>
      </c>
      <c r="N40" s="49" t="s">
        <v>163</v>
      </c>
      <c r="O40" s="132" t="s">
        <v>64</v>
      </c>
      <c r="P40" s="138">
        <v>95.6</v>
      </c>
      <c r="Q40" s="51">
        <v>97.1</v>
      </c>
      <c r="R40" s="51">
        <v>94.3</v>
      </c>
      <c r="S40" s="49" t="s">
        <v>163</v>
      </c>
      <c r="T40" s="132" t="s">
        <v>64</v>
      </c>
      <c r="U40" s="57"/>
      <c r="V40" s="57"/>
    </row>
    <row r="41" spans="1:22" x14ac:dyDescent="0.3">
      <c r="A41" s="128" t="s">
        <v>42</v>
      </c>
      <c r="B41" s="191">
        <v>86</v>
      </c>
      <c r="C41" s="192">
        <v>89</v>
      </c>
      <c r="D41" s="192">
        <v>81</v>
      </c>
      <c r="E41" s="193" t="s">
        <v>163</v>
      </c>
      <c r="F41" s="139">
        <f t="shared" si="1"/>
        <v>88.224433029243755</v>
      </c>
      <c r="G41" s="140">
        <v>91.482649842271286</v>
      </c>
      <c r="H41" s="140">
        <v>84.96621621621621</v>
      </c>
      <c r="I41" s="49" t="s">
        <v>163</v>
      </c>
      <c r="J41" s="132" t="s">
        <v>64</v>
      </c>
      <c r="K41" s="214">
        <f t="shared" si="2"/>
        <v>88.494566514944978</v>
      </c>
      <c r="L41" s="140">
        <v>90.393013100436676</v>
      </c>
      <c r="M41" s="140">
        <v>86.596119929453266</v>
      </c>
      <c r="N41" s="49" t="s">
        <v>163</v>
      </c>
      <c r="O41" s="132" t="s">
        <v>64</v>
      </c>
      <c r="P41" s="138">
        <v>91</v>
      </c>
      <c r="Q41" s="51">
        <v>91.2</v>
      </c>
      <c r="R41" s="51">
        <v>90.7</v>
      </c>
      <c r="S41" s="49" t="s">
        <v>163</v>
      </c>
      <c r="T41" s="132" t="s">
        <v>64</v>
      </c>
      <c r="U41" s="57"/>
      <c r="V41" s="57"/>
    </row>
    <row r="42" spans="1:22" x14ac:dyDescent="0.3">
      <c r="A42" s="128" t="s">
        <v>43</v>
      </c>
      <c r="B42" s="191">
        <v>89</v>
      </c>
      <c r="C42" s="192">
        <v>91</v>
      </c>
      <c r="D42" s="192">
        <v>87</v>
      </c>
      <c r="E42" s="193" t="s">
        <v>163</v>
      </c>
      <c r="F42" s="139">
        <f t="shared" si="1"/>
        <v>89.043343711939201</v>
      </c>
      <c r="G42" s="140">
        <v>92.342342342342349</v>
      </c>
      <c r="H42" s="140">
        <v>85.744345081536039</v>
      </c>
      <c r="I42" s="49" t="s">
        <v>163</v>
      </c>
      <c r="J42" s="132" t="s">
        <v>64</v>
      </c>
      <c r="K42" s="214">
        <f t="shared" si="2"/>
        <v>90.630351275049748</v>
      </c>
      <c r="L42" s="140">
        <v>93.927893738140426</v>
      </c>
      <c r="M42" s="140">
        <v>87.332808811959083</v>
      </c>
      <c r="N42" s="49" t="s">
        <v>163</v>
      </c>
      <c r="O42" s="132" t="s">
        <v>64</v>
      </c>
      <c r="P42" s="138">
        <v>93.3</v>
      </c>
      <c r="Q42" s="51">
        <v>93.7</v>
      </c>
      <c r="R42" s="51">
        <v>93</v>
      </c>
      <c r="S42" s="49" t="s">
        <v>163</v>
      </c>
      <c r="T42" s="132" t="s">
        <v>64</v>
      </c>
      <c r="U42" s="57"/>
      <c r="V42" s="57"/>
    </row>
    <row r="43" spans="1:22" x14ac:dyDescent="0.3">
      <c r="A43" s="128" t="s">
        <v>44</v>
      </c>
      <c r="B43" s="191">
        <v>85</v>
      </c>
      <c r="C43" s="192">
        <v>85</v>
      </c>
      <c r="D43" s="192">
        <v>85</v>
      </c>
      <c r="E43" s="193" t="s">
        <v>163</v>
      </c>
      <c r="F43" s="139">
        <f t="shared" si="1"/>
        <v>90.327380952380963</v>
      </c>
      <c r="G43" s="140">
        <v>93.75</v>
      </c>
      <c r="H43" s="140">
        <v>86.904761904761912</v>
      </c>
      <c r="I43" s="49" t="s">
        <v>163</v>
      </c>
      <c r="J43" s="132" t="s">
        <v>64</v>
      </c>
      <c r="K43" s="214">
        <f t="shared" si="2"/>
        <v>90.84234725064448</v>
      </c>
      <c r="L43" s="140">
        <v>91.370558375634516</v>
      </c>
      <c r="M43" s="140">
        <v>90.314136125654457</v>
      </c>
      <c r="N43" s="49" t="s">
        <v>163</v>
      </c>
      <c r="O43" s="132" t="s">
        <v>64</v>
      </c>
      <c r="P43" s="138">
        <v>91.5</v>
      </c>
      <c r="Q43" s="51">
        <v>93.1</v>
      </c>
      <c r="R43" s="51">
        <v>89.7</v>
      </c>
      <c r="S43" s="49" t="s">
        <v>163</v>
      </c>
      <c r="T43" s="132" t="s">
        <v>64</v>
      </c>
      <c r="U43" s="57"/>
      <c r="V43" s="57"/>
    </row>
    <row r="44" spans="1:22" x14ac:dyDescent="0.3">
      <c r="A44" s="128" t="s">
        <v>175</v>
      </c>
      <c r="B44" s="191">
        <v>90</v>
      </c>
      <c r="C44" s="192">
        <v>92</v>
      </c>
      <c r="D44" s="192">
        <v>89</v>
      </c>
      <c r="E44" s="193" t="s">
        <v>163</v>
      </c>
      <c r="F44" s="139">
        <f t="shared" si="1"/>
        <v>90.36010633447664</v>
      </c>
      <c r="G44" s="140">
        <v>92.831541218637994</v>
      </c>
      <c r="H44" s="140">
        <v>87.888671450315286</v>
      </c>
      <c r="I44" s="49" t="s">
        <v>163</v>
      </c>
      <c r="J44" s="132" t="s">
        <v>64</v>
      </c>
      <c r="K44" s="214">
        <f t="shared" si="2"/>
        <v>91.516444931224427</v>
      </c>
      <c r="L44" s="140">
        <v>93.783783783783775</v>
      </c>
      <c r="M44" s="140">
        <v>89.249106078665079</v>
      </c>
      <c r="N44" s="49" t="s">
        <v>163</v>
      </c>
      <c r="O44" s="132" t="s">
        <v>64</v>
      </c>
      <c r="P44" s="138">
        <v>94.2</v>
      </c>
      <c r="Q44" s="51">
        <v>94.9</v>
      </c>
      <c r="R44" s="51">
        <v>93.6</v>
      </c>
      <c r="S44" s="49" t="s">
        <v>163</v>
      </c>
      <c r="T44" s="132" t="s">
        <v>64</v>
      </c>
      <c r="U44" s="57"/>
      <c r="V44" s="57"/>
    </row>
    <row r="45" spans="1:22" x14ac:dyDescent="0.3">
      <c r="A45" s="128" t="s">
        <v>46</v>
      </c>
      <c r="B45" s="191">
        <v>93</v>
      </c>
      <c r="C45" s="192">
        <v>95</v>
      </c>
      <c r="D45" s="192">
        <v>90</v>
      </c>
      <c r="E45" s="193" t="s">
        <v>163</v>
      </c>
      <c r="F45" s="139">
        <f t="shared" si="1"/>
        <v>92.596003431397293</v>
      </c>
      <c r="G45" s="140">
        <v>94.966442953020135</v>
      </c>
      <c r="H45" s="140">
        <v>90.225563909774436</v>
      </c>
      <c r="I45" s="49" t="s">
        <v>163</v>
      </c>
      <c r="J45" s="132" t="s">
        <v>64</v>
      </c>
      <c r="K45" s="214">
        <f t="shared" si="2"/>
        <v>92.631637919102573</v>
      </c>
      <c r="L45" s="140">
        <v>94.4055944055944</v>
      </c>
      <c r="M45" s="140">
        <v>90.857681432610747</v>
      </c>
      <c r="N45" s="49" t="s">
        <v>163</v>
      </c>
      <c r="O45" s="132" t="s">
        <v>64</v>
      </c>
      <c r="P45" s="138">
        <v>95.1</v>
      </c>
      <c r="Q45" s="51">
        <v>95.7</v>
      </c>
      <c r="R45" s="51">
        <v>94.5</v>
      </c>
      <c r="S45" s="49" t="s">
        <v>163</v>
      </c>
      <c r="T45" s="132" t="s">
        <v>64</v>
      </c>
      <c r="U45" s="57"/>
      <c r="V45" s="57"/>
    </row>
    <row r="46" spans="1:22" x14ac:dyDescent="0.3">
      <c r="A46" s="128" t="s">
        <v>47</v>
      </c>
      <c r="B46" s="191">
        <v>89</v>
      </c>
      <c r="C46" s="192">
        <v>90</v>
      </c>
      <c r="D46" s="192">
        <v>87</v>
      </c>
      <c r="E46" s="193" t="s">
        <v>163</v>
      </c>
      <c r="F46" s="139">
        <f t="shared" si="1"/>
        <v>88.918731353184711</v>
      </c>
      <c r="G46" s="140">
        <v>91.2485414235706</v>
      </c>
      <c r="H46" s="140">
        <v>86.588921282798836</v>
      </c>
      <c r="I46" s="49" t="s">
        <v>163</v>
      </c>
      <c r="J46" s="132" t="s">
        <v>64</v>
      </c>
      <c r="K46" s="214">
        <f t="shared" si="2"/>
        <v>90.015614156835525</v>
      </c>
      <c r="L46" s="140">
        <v>90.909090909090907</v>
      </c>
      <c r="M46" s="140">
        <v>89.122137404580144</v>
      </c>
      <c r="N46" s="49" t="s">
        <v>163</v>
      </c>
      <c r="O46" s="132" t="s">
        <v>64</v>
      </c>
      <c r="P46" s="138">
        <v>92.3</v>
      </c>
      <c r="Q46" s="51">
        <v>93</v>
      </c>
      <c r="R46" s="51">
        <v>91.4</v>
      </c>
      <c r="S46" s="49" t="s">
        <v>163</v>
      </c>
      <c r="T46" s="132" t="s">
        <v>64</v>
      </c>
      <c r="U46" s="57"/>
      <c r="V46" s="57"/>
    </row>
    <row r="47" spans="1:22" x14ac:dyDescent="0.3">
      <c r="A47" s="128" t="s">
        <v>176</v>
      </c>
      <c r="B47" s="191">
        <v>92</v>
      </c>
      <c r="C47" s="192">
        <v>94</v>
      </c>
      <c r="D47" s="192">
        <v>92</v>
      </c>
      <c r="E47" s="193" t="s">
        <v>163</v>
      </c>
      <c r="F47" s="139">
        <f t="shared" si="1"/>
        <v>93.103828041926164</v>
      </c>
      <c r="G47" s="140">
        <v>96.035242290748897</v>
      </c>
      <c r="H47" s="140">
        <v>90.172413793103445</v>
      </c>
      <c r="I47" s="49" t="s">
        <v>163</v>
      </c>
      <c r="J47" s="132" t="s">
        <v>64</v>
      </c>
      <c r="K47" s="215">
        <f t="shared" si="2"/>
        <v>100</v>
      </c>
      <c r="L47" s="143">
        <v>100</v>
      </c>
      <c r="M47" s="140" t="s">
        <v>66</v>
      </c>
      <c r="N47" s="49" t="s">
        <v>163</v>
      </c>
      <c r="O47" s="132" t="s">
        <v>64</v>
      </c>
      <c r="P47" s="138">
        <v>95.2</v>
      </c>
      <c r="Q47" s="51">
        <v>96.7</v>
      </c>
      <c r="R47" s="51">
        <v>93.7</v>
      </c>
      <c r="S47" s="49" t="s">
        <v>163</v>
      </c>
      <c r="T47" s="132" t="s">
        <v>64</v>
      </c>
      <c r="U47" s="57"/>
      <c r="V47" s="57"/>
    </row>
    <row r="48" spans="1:22" x14ac:dyDescent="0.3">
      <c r="A48" s="128" t="s">
        <v>49</v>
      </c>
      <c r="B48" s="191">
        <v>90</v>
      </c>
      <c r="C48" s="192">
        <v>94</v>
      </c>
      <c r="D48" s="192">
        <v>83</v>
      </c>
      <c r="E48" s="193" t="s">
        <v>163</v>
      </c>
      <c r="F48" s="139">
        <f t="shared" si="1"/>
        <v>88.728633739701351</v>
      </c>
      <c r="G48" s="140">
        <v>91.434262948207163</v>
      </c>
      <c r="H48" s="140">
        <v>86.023004531195539</v>
      </c>
      <c r="I48" s="49" t="s">
        <v>163</v>
      </c>
      <c r="J48" s="132" t="s">
        <v>64</v>
      </c>
      <c r="K48" s="214">
        <f t="shared" si="2"/>
        <v>87.707674554528154</v>
      </c>
      <c r="L48" s="140">
        <v>91.698113207547166</v>
      </c>
      <c r="M48" s="140">
        <v>83.717235901509142</v>
      </c>
      <c r="N48" s="49" t="s">
        <v>163</v>
      </c>
      <c r="O48" s="132" t="s">
        <v>64</v>
      </c>
      <c r="P48" s="138">
        <v>92</v>
      </c>
      <c r="Q48" s="51">
        <v>94</v>
      </c>
      <c r="R48" s="51">
        <v>89.4</v>
      </c>
      <c r="S48" s="49" t="s">
        <v>163</v>
      </c>
      <c r="T48" s="132" t="s">
        <v>64</v>
      </c>
      <c r="U48" s="57"/>
      <c r="V48" s="57"/>
    </row>
    <row r="49" spans="1:22" x14ac:dyDescent="0.3">
      <c r="A49" s="128" t="s">
        <v>177</v>
      </c>
      <c r="B49" s="191">
        <v>88</v>
      </c>
      <c r="C49" s="192">
        <v>77</v>
      </c>
      <c r="D49" s="192">
        <v>90</v>
      </c>
      <c r="E49" s="193" t="s">
        <v>163</v>
      </c>
      <c r="F49" s="139">
        <f t="shared" si="1"/>
        <v>90.267313822080553</v>
      </c>
      <c r="G49" s="140">
        <v>94.327731092436977</v>
      </c>
      <c r="H49" s="140">
        <v>86.206896551724128</v>
      </c>
      <c r="I49" s="49" t="s">
        <v>163</v>
      </c>
      <c r="J49" s="132" t="s">
        <v>64</v>
      </c>
      <c r="K49" s="214">
        <f t="shared" si="2"/>
        <v>90.889487022083713</v>
      </c>
      <c r="L49" s="140">
        <v>94.301994301994313</v>
      </c>
      <c r="M49" s="140">
        <v>87.476979742173114</v>
      </c>
      <c r="N49" s="49" t="s">
        <v>163</v>
      </c>
      <c r="O49" s="132" t="s">
        <v>64</v>
      </c>
      <c r="P49" s="138">
        <v>92.5</v>
      </c>
      <c r="Q49" s="51">
        <v>92.6</v>
      </c>
      <c r="R49" s="51">
        <v>92.4</v>
      </c>
      <c r="S49" s="49" t="s">
        <v>163</v>
      </c>
      <c r="T49" s="132" t="s">
        <v>64</v>
      </c>
      <c r="U49" s="57"/>
      <c r="V49" s="57"/>
    </row>
    <row r="50" spans="1:22" x14ac:dyDescent="0.3">
      <c r="A50" s="128" t="s">
        <v>51</v>
      </c>
      <c r="B50" s="191">
        <v>91</v>
      </c>
      <c r="C50" s="192">
        <v>92</v>
      </c>
      <c r="D50" s="192">
        <v>88</v>
      </c>
      <c r="E50" s="193" t="s">
        <v>163</v>
      </c>
      <c r="F50" s="139">
        <f t="shared" si="1"/>
        <v>86.181302061519858</v>
      </c>
      <c r="G50" s="140">
        <v>91.902834008097173</v>
      </c>
      <c r="H50" s="140">
        <v>80.459770114942529</v>
      </c>
      <c r="I50" s="49" t="s">
        <v>163</v>
      </c>
      <c r="J50" s="132" t="s">
        <v>64</v>
      </c>
      <c r="K50" s="214">
        <f t="shared" si="2"/>
        <v>91.218799787573019</v>
      </c>
      <c r="L50" s="140">
        <v>93.866171003717469</v>
      </c>
      <c r="M50" s="140">
        <v>88.571428571428569</v>
      </c>
      <c r="N50" s="49" t="s">
        <v>163</v>
      </c>
      <c r="O50" s="132" t="s">
        <v>64</v>
      </c>
      <c r="P50" s="138">
        <v>92.9</v>
      </c>
      <c r="Q50" s="51">
        <v>94.1</v>
      </c>
      <c r="R50" s="51">
        <v>91.9</v>
      </c>
      <c r="S50" s="49" t="s">
        <v>163</v>
      </c>
      <c r="T50" s="132" t="s">
        <v>64</v>
      </c>
      <c r="U50" s="57"/>
      <c r="V50" s="57"/>
    </row>
    <row r="51" spans="1:22" x14ac:dyDescent="0.3">
      <c r="A51" s="128" t="s">
        <v>178</v>
      </c>
      <c r="B51" s="191">
        <v>90</v>
      </c>
      <c r="C51" s="192">
        <v>89</v>
      </c>
      <c r="D51" s="192">
        <v>91</v>
      </c>
      <c r="E51" s="193" t="s">
        <v>163</v>
      </c>
      <c r="F51" s="139">
        <f t="shared" si="1"/>
        <v>91.687121179555504</v>
      </c>
      <c r="G51" s="140">
        <v>94.418604651162781</v>
      </c>
      <c r="H51" s="140">
        <v>88.955637707948242</v>
      </c>
      <c r="I51" s="49" t="s">
        <v>163</v>
      </c>
      <c r="J51" s="132" t="s">
        <v>64</v>
      </c>
      <c r="K51" s="214">
        <f t="shared" si="2"/>
        <v>88.943658350230692</v>
      </c>
      <c r="L51" s="140">
        <v>92.236842105263165</v>
      </c>
      <c r="M51" s="140">
        <v>85.650474595198204</v>
      </c>
      <c r="N51" s="49" t="s">
        <v>163</v>
      </c>
      <c r="O51" s="132" t="s">
        <v>64</v>
      </c>
      <c r="P51" s="138">
        <v>95.8</v>
      </c>
      <c r="Q51" s="51">
        <v>96.5</v>
      </c>
      <c r="R51" s="51">
        <v>95.2</v>
      </c>
      <c r="S51" s="49" t="s">
        <v>163</v>
      </c>
      <c r="T51" s="132" t="s">
        <v>64</v>
      </c>
      <c r="U51" s="57"/>
      <c r="V51" s="57"/>
    </row>
    <row r="52" spans="1:22" x14ac:dyDescent="0.3">
      <c r="A52" s="128" t="s">
        <v>53</v>
      </c>
      <c r="B52" s="191">
        <v>87</v>
      </c>
      <c r="C52" s="192">
        <v>88</v>
      </c>
      <c r="D52" s="192">
        <v>84</v>
      </c>
      <c r="E52" s="193" t="s">
        <v>163</v>
      </c>
      <c r="F52" s="139">
        <f t="shared" si="1"/>
        <v>87.274621989753115</v>
      </c>
      <c r="G52" s="140">
        <v>91.546762589928051</v>
      </c>
      <c r="H52" s="140">
        <v>83.002481389578165</v>
      </c>
      <c r="I52" s="49" t="s">
        <v>163</v>
      </c>
      <c r="J52" s="132" t="s">
        <v>64</v>
      </c>
      <c r="K52" s="214">
        <f t="shared" si="2"/>
        <v>83.671241590477834</v>
      </c>
      <c r="L52" s="143">
        <v>93.048128342245988</v>
      </c>
      <c r="M52" s="140">
        <v>74.29435483870968</v>
      </c>
      <c r="N52" s="49" t="s">
        <v>163</v>
      </c>
      <c r="O52" s="132" t="s">
        <v>64</v>
      </c>
      <c r="P52" s="138">
        <v>89.9</v>
      </c>
      <c r="Q52" s="51">
        <v>92</v>
      </c>
      <c r="R52" s="51">
        <v>86.4</v>
      </c>
      <c r="S52" s="49" t="s">
        <v>163</v>
      </c>
      <c r="T52" s="132" t="s">
        <v>64</v>
      </c>
      <c r="U52" s="57"/>
      <c r="V52" s="57"/>
    </row>
    <row r="53" spans="1:22" ht="16.2" thickBot="1" x14ac:dyDescent="0.35">
      <c r="A53" s="164" t="s">
        <v>54</v>
      </c>
      <c r="B53" s="124">
        <v>90</v>
      </c>
      <c r="C53" s="72">
        <v>89</v>
      </c>
      <c r="D53" s="72">
        <v>90</v>
      </c>
      <c r="E53" s="73" t="s">
        <v>163</v>
      </c>
      <c r="F53" s="150">
        <f t="shared" si="1"/>
        <v>84.568764568764564</v>
      </c>
      <c r="G53" s="144">
        <v>92.307692307692307</v>
      </c>
      <c r="H53" s="144">
        <v>76.829836829836822</v>
      </c>
      <c r="I53" s="62" t="s">
        <v>163</v>
      </c>
      <c r="J53" s="74" t="s">
        <v>64</v>
      </c>
      <c r="K53" s="216">
        <f t="shared" si="2"/>
        <v>90.3944501954483</v>
      </c>
      <c r="L53" s="144">
        <v>94.348222424794898</v>
      </c>
      <c r="M53" s="144">
        <v>86.440677966101703</v>
      </c>
      <c r="N53" s="62" t="s">
        <v>163</v>
      </c>
      <c r="O53" s="145"/>
      <c r="P53" s="163">
        <v>93.5</v>
      </c>
      <c r="Q53" s="172">
        <v>97</v>
      </c>
      <c r="R53" s="172">
        <v>90.9</v>
      </c>
      <c r="S53" s="62" t="s">
        <v>163</v>
      </c>
      <c r="T53" s="145"/>
      <c r="U53" s="57"/>
      <c r="V53" s="57"/>
    </row>
    <row r="54" spans="1:22" x14ac:dyDescent="0.3">
      <c r="L54" s="57"/>
    </row>
  </sheetData>
  <mergeCells count="5">
    <mergeCell ref="B6:E6"/>
    <mergeCell ref="F6:J6"/>
    <mergeCell ref="A6:A7"/>
    <mergeCell ref="K6:O6"/>
    <mergeCell ref="P6:T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EA8A2-8854-4BDD-A677-DD225B618A4A}">
  <dimension ref="A1:AI52"/>
  <sheetViews>
    <sheetView zoomScale="80" zoomScaleNormal="80" workbookViewId="0">
      <pane xSplit="1" ySplit="6" topLeftCell="W7" activePane="bottomRight" state="frozen"/>
      <selection pane="topRight" activeCell="B1" sqref="B1"/>
      <selection pane="bottomLeft" activeCell="A7" sqref="A7"/>
      <selection pane="bottomRight" activeCell="Y11" sqref="Y11"/>
    </sheetView>
  </sheetViews>
  <sheetFormatPr defaultRowHeight="15.6" x14ac:dyDescent="0.3"/>
  <cols>
    <col min="1" max="1" width="27.5546875" style="128" customWidth="1"/>
    <col min="2" max="2" width="9.44140625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9.5546875" style="103" bestFit="1" customWidth="1"/>
    <col min="7" max="7" width="7.33203125" style="103" customWidth="1"/>
    <col min="8" max="8" width="5.6640625" style="103" customWidth="1"/>
    <col min="9" max="10" width="9.109375" style="103" bestFit="1" customWidth="1"/>
    <col min="11" max="11" width="6.44140625" style="103" customWidth="1"/>
    <col min="12" max="12" width="6.5546875" style="103" customWidth="1"/>
    <col min="13" max="14" width="9.109375" style="103" bestFit="1" customWidth="1"/>
    <col min="15" max="15" width="7" style="103" customWidth="1"/>
    <col min="16" max="16" width="6.44140625" style="103" customWidth="1"/>
    <col min="17" max="17" width="9.109375" style="103" bestFit="1" customWidth="1"/>
    <col min="18" max="18" width="10.44140625" style="103" bestFit="1" customWidth="1"/>
    <col min="19" max="19" width="7.44140625" style="103" customWidth="1"/>
    <col min="20" max="20" width="6.44140625" style="103" customWidth="1"/>
    <col min="21" max="21" width="9.109375" style="103" bestFit="1" customWidth="1"/>
    <col min="22" max="22" width="7.44140625" style="103" customWidth="1"/>
    <col min="23" max="23" width="10.44140625" style="103" customWidth="1"/>
    <col min="24" max="27" width="9.109375" style="103" bestFit="1" customWidth="1"/>
    <col min="28" max="28" width="12" style="103" customWidth="1"/>
    <col min="29" max="16384" width="8.88671875" style="103"/>
  </cols>
  <sheetData>
    <row r="1" spans="1:35" ht="36" customHeight="1" x14ac:dyDescent="0.3">
      <c r="A1" s="317" t="s">
        <v>72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5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5" ht="14.25" customHeight="1" x14ac:dyDescent="0.3">
      <c r="A3" s="154" t="s">
        <v>159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2"/>
      <c r="X3" s="192"/>
    </row>
    <row r="4" spans="1:35" ht="14.25" customHeight="1" thickBot="1" x14ac:dyDescent="0.35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2"/>
      <c r="X4" s="192"/>
    </row>
    <row r="5" spans="1:35" ht="16.2" thickBot="1" x14ac:dyDescent="0.35">
      <c r="A5" s="312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5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73" t="s">
        <v>60</v>
      </c>
      <c r="AB6" s="265" t="s">
        <v>63</v>
      </c>
      <c r="AC6" s="266" t="s">
        <v>57</v>
      </c>
      <c r="AD6" s="266" t="s">
        <v>58</v>
      </c>
      <c r="AE6" s="266" t="s">
        <v>59</v>
      </c>
      <c r="AF6" s="73" t="s">
        <v>60</v>
      </c>
    </row>
    <row r="7" spans="1:35" x14ac:dyDescent="0.3">
      <c r="A7" s="231" t="s">
        <v>78</v>
      </c>
      <c r="B7" s="101">
        <v>94</v>
      </c>
      <c r="C7" s="86">
        <v>96</v>
      </c>
      <c r="D7" s="86">
        <v>88</v>
      </c>
      <c r="E7" s="87">
        <v>95</v>
      </c>
      <c r="F7" s="101">
        <v>91.1</v>
      </c>
      <c r="G7" s="86">
        <v>92.5</v>
      </c>
      <c r="H7" s="86">
        <v>88.4</v>
      </c>
      <c r="I7" s="87">
        <v>98.7</v>
      </c>
      <c r="J7" s="101">
        <v>94</v>
      </c>
      <c r="K7" s="86">
        <v>95.2</v>
      </c>
      <c r="L7" s="86">
        <v>92</v>
      </c>
      <c r="M7" s="87">
        <v>98.1</v>
      </c>
      <c r="N7" s="101">
        <v>93.4</v>
      </c>
      <c r="O7" s="86">
        <v>94.6</v>
      </c>
      <c r="P7" s="86">
        <v>92</v>
      </c>
      <c r="Q7" s="87">
        <v>98.1</v>
      </c>
      <c r="R7" s="102">
        <f>AVERAGE(S7:V7)</f>
        <v>94.241459283837969</v>
      </c>
      <c r="S7" s="86">
        <v>95.7</v>
      </c>
      <c r="T7" s="86">
        <v>89.8</v>
      </c>
      <c r="U7" s="89">
        <v>98.665837135351865</v>
      </c>
      <c r="V7" s="87">
        <v>92.8</v>
      </c>
      <c r="W7" s="102">
        <v>94.3</v>
      </c>
      <c r="X7" s="89">
        <v>93</v>
      </c>
      <c r="Y7" s="89">
        <v>92.3</v>
      </c>
      <c r="Z7" s="89">
        <v>95</v>
      </c>
      <c r="AA7" s="93">
        <f t="shared" ref="AA7" si="0">AVERAGE(AA8:AA52)</f>
        <v>96.95</v>
      </c>
      <c r="AB7" s="102">
        <v>95.5</v>
      </c>
      <c r="AC7" s="89">
        <v>96.2</v>
      </c>
      <c r="AD7" s="89">
        <v>94.2</v>
      </c>
      <c r="AE7" s="89">
        <v>99.1</v>
      </c>
      <c r="AF7" s="90">
        <v>95.3</v>
      </c>
    </row>
    <row r="8" spans="1:35" ht="31.2" x14ac:dyDescent="0.3">
      <c r="A8" s="128" t="s">
        <v>12</v>
      </c>
      <c r="B8" s="131" t="s">
        <v>66</v>
      </c>
      <c r="C8" s="49" t="s">
        <v>66</v>
      </c>
      <c r="D8" s="49" t="s">
        <v>66</v>
      </c>
      <c r="E8" s="132" t="s">
        <v>66</v>
      </c>
      <c r="F8" s="131">
        <v>100</v>
      </c>
      <c r="G8" s="49" t="s">
        <v>66</v>
      </c>
      <c r="H8" s="49" t="s">
        <v>66</v>
      </c>
      <c r="I8" s="132" t="s">
        <v>66</v>
      </c>
      <c r="J8" s="131">
        <v>100</v>
      </c>
      <c r="K8" s="49" t="s">
        <v>64</v>
      </c>
      <c r="L8" s="49">
        <v>100</v>
      </c>
      <c r="M8" s="132" t="s">
        <v>66</v>
      </c>
      <c r="N8" s="131">
        <v>96</v>
      </c>
      <c r="O8" s="49">
        <v>97</v>
      </c>
      <c r="P8" s="49">
        <v>96</v>
      </c>
      <c r="Q8" s="132" t="s">
        <v>66</v>
      </c>
      <c r="R8" s="138">
        <f t="shared" ref="R8:R52" si="1">AVERAGE(S8:V8)</f>
        <v>93.950228310502283</v>
      </c>
      <c r="S8" s="49" t="s">
        <v>66</v>
      </c>
      <c r="T8" s="49">
        <v>95.9</v>
      </c>
      <c r="U8" s="51">
        <v>93.150684931506845</v>
      </c>
      <c r="V8" s="193">
        <v>92.8</v>
      </c>
      <c r="W8" s="138" t="s">
        <v>89</v>
      </c>
      <c r="X8" s="49" t="s">
        <v>89</v>
      </c>
      <c r="Y8" s="49" t="s">
        <v>89</v>
      </c>
      <c r="Z8" s="51" t="s">
        <v>89</v>
      </c>
      <c r="AA8" s="193" t="s">
        <v>89</v>
      </c>
      <c r="AB8" s="138" t="s">
        <v>89</v>
      </c>
      <c r="AC8" s="49" t="s">
        <v>89</v>
      </c>
      <c r="AD8" s="49" t="s">
        <v>89</v>
      </c>
      <c r="AE8" s="51" t="s">
        <v>89</v>
      </c>
      <c r="AF8" s="193" t="s">
        <v>89</v>
      </c>
    </row>
    <row r="9" spans="1:35" ht="31.2" x14ac:dyDescent="0.3">
      <c r="A9" s="128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49" t="s">
        <v>89</v>
      </c>
      <c r="U9" s="51" t="s">
        <v>89</v>
      </c>
      <c r="V9" s="193" t="s">
        <v>89</v>
      </c>
      <c r="W9" s="138">
        <f t="shared" ref="W9:W52" si="2">AVERAGE(X9:AA9)</f>
        <v>96.64775960545569</v>
      </c>
      <c r="X9" s="49" t="s">
        <v>64</v>
      </c>
      <c r="Y9" s="122">
        <v>96.533795493934136</v>
      </c>
      <c r="Z9" s="122">
        <v>99.50948332243297</v>
      </c>
      <c r="AA9" s="134">
        <v>93.9</v>
      </c>
      <c r="AB9" s="138">
        <v>96.9</v>
      </c>
      <c r="AC9" s="49" t="s">
        <v>64</v>
      </c>
      <c r="AD9" s="122">
        <v>97.8</v>
      </c>
      <c r="AE9" s="122">
        <v>99</v>
      </c>
      <c r="AF9" s="100">
        <v>95.3</v>
      </c>
    </row>
    <row r="10" spans="1:35" x14ac:dyDescent="0.3">
      <c r="A10" s="128" t="s">
        <v>146</v>
      </c>
      <c r="B10" s="13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64</v>
      </c>
      <c r="I10" s="49" t="s">
        <v>89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49" t="s">
        <v>89</v>
      </c>
      <c r="U10" s="49" t="s">
        <v>64</v>
      </c>
      <c r="V10" s="193" t="s">
        <v>89</v>
      </c>
      <c r="W10" s="138">
        <f t="shared" si="2"/>
        <v>96.358289726731968</v>
      </c>
      <c r="X10" s="122">
        <v>93.385214007782096</v>
      </c>
      <c r="Y10" s="122">
        <v>95.689655172413794</v>
      </c>
      <c r="Z10" s="49" t="s">
        <v>64</v>
      </c>
      <c r="AA10" s="134">
        <v>100</v>
      </c>
      <c r="AB10" s="52">
        <v>93.1</v>
      </c>
      <c r="AC10" s="122">
        <v>90.4</v>
      </c>
      <c r="AD10" s="122">
        <v>95.8</v>
      </c>
      <c r="AE10" s="122" t="s">
        <v>64</v>
      </c>
      <c r="AF10" s="134" t="s">
        <v>66</v>
      </c>
    </row>
    <row r="11" spans="1:35" x14ac:dyDescent="0.3">
      <c r="A11" s="128" t="s">
        <v>13</v>
      </c>
      <c r="B11" s="131">
        <v>91</v>
      </c>
      <c r="C11" s="49">
        <v>96</v>
      </c>
      <c r="D11" s="49">
        <v>89</v>
      </c>
      <c r="E11" s="132" t="s">
        <v>66</v>
      </c>
      <c r="F11" s="131">
        <v>81</v>
      </c>
      <c r="G11" s="49">
        <v>74.2</v>
      </c>
      <c r="H11" s="49">
        <v>87.8</v>
      </c>
      <c r="I11" s="132" t="s">
        <v>66</v>
      </c>
      <c r="J11" s="131">
        <v>90</v>
      </c>
      <c r="K11" s="49">
        <v>90.8</v>
      </c>
      <c r="L11" s="49">
        <v>89.2</v>
      </c>
      <c r="M11" s="132" t="s">
        <v>66</v>
      </c>
      <c r="N11" s="131">
        <v>92</v>
      </c>
      <c r="O11" s="49">
        <v>93</v>
      </c>
      <c r="P11" s="49">
        <v>89</v>
      </c>
      <c r="Q11" s="132">
        <v>96</v>
      </c>
      <c r="R11" s="138">
        <f t="shared" si="1"/>
        <v>92.1</v>
      </c>
      <c r="S11" s="49">
        <v>92.8</v>
      </c>
      <c r="T11" s="49">
        <v>91.4</v>
      </c>
      <c r="U11" s="51" t="s">
        <v>66</v>
      </c>
      <c r="V11" s="132" t="s">
        <v>64</v>
      </c>
      <c r="W11" s="138">
        <f t="shared" si="2"/>
        <v>95.628517823639783</v>
      </c>
      <c r="X11" s="51">
        <v>95.769230769230774</v>
      </c>
      <c r="Y11" s="51">
        <v>95.487804878048777</v>
      </c>
      <c r="Z11" s="51" t="s">
        <v>66</v>
      </c>
      <c r="AA11" s="132" t="s">
        <v>64</v>
      </c>
      <c r="AB11" s="52">
        <v>97.4</v>
      </c>
      <c r="AC11" s="122">
        <v>98</v>
      </c>
      <c r="AD11" s="122">
        <v>96.8</v>
      </c>
      <c r="AE11" s="122" t="s">
        <v>66</v>
      </c>
      <c r="AF11" s="132" t="s">
        <v>64</v>
      </c>
      <c r="AG11" s="68"/>
      <c r="AH11" s="68"/>
      <c r="AI11" s="68"/>
    </row>
    <row r="12" spans="1:35" x14ac:dyDescent="0.3">
      <c r="A12" s="128" t="s">
        <v>18</v>
      </c>
      <c r="B12" s="131">
        <v>97</v>
      </c>
      <c r="C12" s="49">
        <v>98</v>
      </c>
      <c r="D12" s="49">
        <v>91</v>
      </c>
      <c r="E12" s="132">
        <v>100</v>
      </c>
      <c r="F12" s="131">
        <v>87.5</v>
      </c>
      <c r="G12" s="49">
        <v>90.7</v>
      </c>
      <c r="H12" s="49">
        <v>83.8</v>
      </c>
      <c r="I12" s="132">
        <v>89</v>
      </c>
      <c r="J12" s="131">
        <v>95</v>
      </c>
      <c r="K12" s="49">
        <v>95.7</v>
      </c>
      <c r="L12" s="49">
        <v>90.1</v>
      </c>
      <c r="M12" s="132">
        <v>100</v>
      </c>
      <c r="N12" s="131">
        <v>92</v>
      </c>
      <c r="O12" s="49">
        <v>94</v>
      </c>
      <c r="P12" s="49">
        <v>88</v>
      </c>
      <c r="Q12" s="132">
        <v>99</v>
      </c>
      <c r="R12" s="138">
        <f t="shared" si="1"/>
        <v>94.60588235294118</v>
      </c>
      <c r="S12" s="49">
        <v>97.2</v>
      </c>
      <c r="T12" s="49">
        <v>87.5</v>
      </c>
      <c r="U12" s="51">
        <v>99.117647058823536</v>
      </c>
      <c r="V12" s="132" t="s">
        <v>64</v>
      </c>
      <c r="W12" s="159">
        <f t="shared" si="2"/>
        <v>95.037963865594108</v>
      </c>
      <c r="X12" s="51">
        <v>95.843213837355279</v>
      </c>
      <c r="Y12" s="51">
        <v>90.423300970873782</v>
      </c>
      <c r="Z12" s="51">
        <v>98.847376788553248</v>
      </c>
      <c r="AA12" s="132" t="s">
        <v>64</v>
      </c>
      <c r="AB12" s="52">
        <v>95.1</v>
      </c>
      <c r="AC12" s="122">
        <v>96.6</v>
      </c>
      <c r="AD12" s="122">
        <v>91.6</v>
      </c>
      <c r="AE12" s="122">
        <v>98.7</v>
      </c>
      <c r="AF12" s="132" t="s">
        <v>64</v>
      </c>
      <c r="AG12" s="68"/>
      <c r="AH12" s="68"/>
      <c r="AI12" s="68"/>
    </row>
    <row r="13" spans="1:35" x14ac:dyDescent="0.3">
      <c r="A13" s="128" t="s">
        <v>179</v>
      </c>
      <c r="B13" s="131" t="s">
        <v>66</v>
      </c>
      <c r="C13" s="49" t="s">
        <v>66</v>
      </c>
      <c r="D13" s="49" t="s">
        <v>66</v>
      </c>
      <c r="E13" s="132" t="s">
        <v>66</v>
      </c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63.1</v>
      </c>
      <c r="K13" s="49" t="s">
        <v>66</v>
      </c>
      <c r="L13" s="49">
        <v>63.1</v>
      </c>
      <c r="M13" s="132" t="s">
        <v>66</v>
      </c>
      <c r="N13" s="131">
        <v>94</v>
      </c>
      <c r="O13" s="49">
        <v>94</v>
      </c>
      <c r="P13" s="49">
        <v>94</v>
      </c>
      <c r="Q13" s="132">
        <v>99</v>
      </c>
      <c r="R13" s="138">
        <f t="shared" si="1"/>
        <v>95.787064676616922</v>
      </c>
      <c r="S13" s="51">
        <v>97.761194029850756</v>
      </c>
      <c r="T13" s="49">
        <v>89.6</v>
      </c>
      <c r="U13" s="51">
        <v>100</v>
      </c>
      <c r="V13" s="132" t="s">
        <v>64</v>
      </c>
      <c r="W13" s="138">
        <f t="shared" si="2"/>
        <v>95.404411764705884</v>
      </c>
      <c r="X13" s="51">
        <v>93.75</v>
      </c>
      <c r="Y13" s="51">
        <v>97.058823529411768</v>
      </c>
      <c r="Z13" s="51" t="s">
        <v>66</v>
      </c>
      <c r="AA13" s="132" t="s">
        <v>64</v>
      </c>
      <c r="AB13" s="52">
        <v>99.6</v>
      </c>
      <c r="AC13" s="122">
        <v>99.3</v>
      </c>
      <c r="AD13" s="122">
        <v>100</v>
      </c>
      <c r="AE13" s="122" t="s">
        <v>66</v>
      </c>
      <c r="AF13" s="132" t="s">
        <v>64</v>
      </c>
      <c r="AG13" s="68"/>
      <c r="AH13" s="68"/>
      <c r="AI13" s="68"/>
    </row>
    <row r="14" spans="1:35" x14ac:dyDescent="0.3">
      <c r="A14" s="128" t="s">
        <v>15</v>
      </c>
      <c r="B14" s="131" t="s">
        <v>66</v>
      </c>
      <c r="C14" s="49" t="s">
        <v>66</v>
      </c>
      <c r="D14" s="49" t="s">
        <v>66</v>
      </c>
      <c r="E14" s="132" t="s">
        <v>66</v>
      </c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99</v>
      </c>
      <c r="K14" s="49">
        <v>100</v>
      </c>
      <c r="L14" s="49">
        <v>100</v>
      </c>
      <c r="M14" s="132">
        <v>97.6</v>
      </c>
      <c r="N14" s="131">
        <v>91</v>
      </c>
      <c r="O14" s="49">
        <v>88</v>
      </c>
      <c r="P14" s="49">
        <v>97</v>
      </c>
      <c r="Q14" s="132">
        <v>99</v>
      </c>
      <c r="R14" s="138">
        <f t="shared" si="1"/>
        <v>93.306770765220264</v>
      </c>
      <c r="S14" s="51">
        <v>95.02262443438913</v>
      </c>
      <c r="T14" s="49">
        <v>90.1</v>
      </c>
      <c r="U14" s="51">
        <v>94.797687861271669</v>
      </c>
      <c r="V14" s="132" t="s">
        <v>64</v>
      </c>
      <c r="W14" s="138">
        <f t="shared" si="2"/>
        <v>84.375</v>
      </c>
      <c r="X14" s="51" t="s">
        <v>66</v>
      </c>
      <c r="Y14" s="51">
        <v>84.375</v>
      </c>
      <c r="Z14" s="51" t="s">
        <v>66</v>
      </c>
      <c r="AA14" s="132" t="s">
        <v>64</v>
      </c>
      <c r="AB14" s="52">
        <v>94.6</v>
      </c>
      <c r="AC14" s="122">
        <v>94.8</v>
      </c>
      <c r="AD14" s="122">
        <v>93.7</v>
      </c>
      <c r="AE14" s="122">
        <v>99.4</v>
      </c>
      <c r="AF14" s="132" t="s">
        <v>64</v>
      </c>
      <c r="AG14" s="68"/>
      <c r="AH14" s="68"/>
      <c r="AI14" s="68"/>
    </row>
    <row r="15" spans="1:35" x14ac:dyDescent="0.3">
      <c r="A15" s="128" t="s">
        <v>16</v>
      </c>
      <c r="B15" s="131">
        <v>97</v>
      </c>
      <c r="C15" s="49">
        <v>95</v>
      </c>
      <c r="D15" s="49">
        <v>98</v>
      </c>
      <c r="E15" s="132" t="s">
        <v>66</v>
      </c>
      <c r="F15" s="131">
        <v>93.1</v>
      </c>
      <c r="G15" s="49">
        <v>87.7</v>
      </c>
      <c r="H15" s="49">
        <v>95.4</v>
      </c>
      <c r="I15" s="132" t="s">
        <v>66</v>
      </c>
      <c r="J15" s="131">
        <v>94</v>
      </c>
      <c r="K15" s="49">
        <v>93.8</v>
      </c>
      <c r="L15" s="49">
        <v>92.6</v>
      </c>
      <c r="M15" s="132" t="s">
        <v>66</v>
      </c>
      <c r="N15" s="131">
        <v>93</v>
      </c>
      <c r="O15" s="49">
        <v>87</v>
      </c>
      <c r="P15" s="49">
        <v>98</v>
      </c>
      <c r="Q15" s="132" t="s">
        <v>66</v>
      </c>
      <c r="R15" s="138">
        <f t="shared" si="1"/>
        <v>93.976052413913195</v>
      </c>
      <c r="S15" s="51">
        <v>93.145161290322577</v>
      </c>
      <c r="T15" s="49">
        <v>90.2</v>
      </c>
      <c r="U15" s="51">
        <v>98.582995951417004</v>
      </c>
      <c r="V15" s="132" t="s">
        <v>64</v>
      </c>
      <c r="W15" s="138">
        <f t="shared" si="2"/>
        <v>94.925052847351225</v>
      </c>
      <c r="X15" s="51">
        <v>96.566523605150209</v>
      </c>
      <c r="Y15" s="51">
        <v>93.28358208955224</v>
      </c>
      <c r="Z15" s="51" t="s">
        <v>66</v>
      </c>
      <c r="AA15" s="132" t="s">
        <v>64</v>
      </c>
      <c r="AB15" s="52">
        <v>96.1</v>
      </c>
      <c r="AC15" s="122">
        <v>93.8</v>
      </c>
      <c r="AD15" s="122">
        <v>97.1</v>
      </c>
      <c r="AE15" s="122" t="s">
        <v>66</v>
      </c>
      <c r="AF15" s="132" t="s">
        <v>64</v>
      </c>
      <c r="AG15" s="68"/>
      <c r="AH15" s="68"/>
      <c r="AI15" s="68"/>
    </row>
    <row r="16" spans="1:35" x14ac:dyDescent="0.3">
      <c r="A16" s="128" t="s">
        <v>17</v>
      </c>
      <c r="B16" s="131">
        <v>89</v>
      </c>
      <c r="C16" s="49">
        <v>100</v>
      </c>
      <c r="D16" s="49">
        <v>78</v>
      </c>
      <c r="E16" s="132" t="s">
        <v>66</v>
      </c>
      <c r="F16" s="131">
        <v>89.5</v>
      </c>
      <c r="G16" s="49" t="s">
        <v>66</v>
      </c>
      <c r="H16" s="49">
        <v>89.5</v>
      </c>
      <c r="I16" s="132" t="s">
        <v>66</v>
      </c>
      <c r="J16" s="131">
        <v>94</v>
      </c>
      <c r="K16" s="49">
        <v>95.9</v>
      </c>
      <c r="L16" s="49">
        <v>91.2</v>
      </c>
      <c r="M16" s="132" t="s">
        <v>66</v>
      </c>
      <c r="N16" s="131">
        <v>93</v>
      </c>
      <c r="O16" s="49">
        <v>94</v>
      </c>
      <c r="P16" s="49">
        <v>91</v>
      </c>
      <c r="Q16" s="132" t="s">
        <v>66</v>
      </c>
      <c r="R16" s="138">
        <f t="shared" si="1"/>
        <v>92.250365630712992</v>
      </c>
      <c r="S16" s="51">
        <v>96.800731261425966</v>
      </c>
      <c r="T16" s="49">
        <v>87.7</v>
      </c>
      <c r="U16" s="51" t="s">
        <v>66</v>
      </c>
      <c r="V16" s="132" t="s">
        <v>64</v>
      </c>
      <c r="W16" s="138">
        <f t="shared" si="2"/>
        <v>93.276822664969984</v>
      </c>
      <c r="X16" s="51">
        <v>94.511760513186033</v>
      </c>
      <c r="Y16" s="141">
        <v>92.041884816753921</v>
      </c>
      <c r="Z16" s="51" t="s">
        <v>66</v>
      </c>
      <c r="AA16" s="132" t="s">
        <v>64</v>
      </c>
      <c r="AB16" s="52">
        <v>95.8</v>
      </c>
      <c r="AC16" s="122">
        <v>95.2</v>
      </c>
      <c r="AD16" s="122">
        <v>96.3</v>
      </c>
      <c r="AE16" s="122">
        <v>96.6</v>
      </c>
      <c r="AF16" s="132" t="s">
        <v>64</v>
      </c>
      <c r="AG16" s="68"/>
      <c r="AH16" s="68"/>
      <c r="AI16" s="68"/>
    </row>
    <row r="17" spans="1:35" x14ac:dyDescent="0.3">
      <c r="A17" s="128" t="s">
        <v>19</v>
      </c>
      <c r="B17" s="131">
        <v>92</v>
      </c>
      <c r="C17" s="49">
        <v>100</v>
      </c>
      <c r="D17" s="49">
        <v>84</v>
      </c>
      <c r="E17" s="132" t="s">
        <v>66</v>
      </c>
      <c r="F17" s="131">
        <v>92.3</v>
      </c>
      <c r="G17" s="49">
        <v>94.2</v>
      </c>
      <c r="H17" s="49">
        <v>81</v>
      </c>
      <c r="I17" s="132" t="s">
        <v>66</v>
      </c>
      <c r="J17" s="131">
        <v>96</v>
      </c>
      <c r="K17" s="49">
        <v>98.6</v>
      </c>
      <c r="L17" s="49">
        <v>90</v>
      </c>
      <c r="M17" s="132">
        <v>94.9</v>
      </c>
      <c r="N17" s="131">
        <v>91</v>
      </c>
      <c r="O17" s="49">
        <v>94</v>
      </c>
      <c r="P17" s="49">
        <v>87</v>
      </c>
      <c r="Q17" s="132">
        <v>96</v>
      </c>
      <c r="R17" s="138">
        <f t="shared" si="1"/>
        <v>93.937579690346084</v>
      </c>
      <c r="S17" s="51">
        <v>95.052083333333343</v>
      </c>
      <c r="T17" s="49">
        <v>88.4</v>
      </c>
      <c r="U17" s="51">
        <v>98.360655737704917</v>
      </c>
      <c r="V17" s="132" t="s">
        <v>64</v>
      </c>
      <c r="W17" s="138">
        <f t="shared" si="2"/>
        <v>94.236586578076057</v>
      </c>
      <c r="X17" s="51">
        <v>96.641791044776113</v>
      </c>
      <c r="Y17" s="51">
        <v>90.053475935828871</v>
      </c>
      <c r="Z17" s="141">
        <v>96.014492753623188</v>
      </c>
      <c r="AA17" s="132" t="s">
        <v>64</v>
      </c>
      <c r="AB17" s="52">
        <v>93</v>
      </c>
      <c r="AC17" s="122">
        <v>96.4</v>
      </c>
      <c r="AD17" s="122">
        <v>87.4</v>
      </c>
      <c r="AE17" s="122">
        <v>98.6</v>
      </c>
      <c r="AF17" s="132" t="s">
        <v>64</v>
      </c>
      <c r="AG17" s="68"/>
      <c r="AH17" s="68"/>
      <c r="AI17" s="68"/>
    </row>
    <row r="18" spans="1:35" x14ac:dyDescent="0.3">
      <c r="A18" s="128" t="s">
        <v>20</v>
      </c>
      <c r="B18" s="131">
        <v>100</v>
      </c>
      <c r="C18" s="49">
        <v>100</v>
      </c>
      <c r="D18" s="49" t="s">
        <v>66</v>
      </c>
      <c r="E18" s="132" t="s">
        <v>66</v>
      </c>
      <c r="F18" s="131">
        <v>86.1</v>
      </c>
      <c r="G18" s="49">
        <v>87.5</v>
      </c>
      <c r="H18" s="49">
        <v>84.5</v>
      </c>
      <c r="I18" s="132" t="s">
        <v>66</v>
      </c>
      <c r="J18" s="131">
        <v>93</v>
      </c>
      <c r="K18" s="49">
        <v>95.4</v>
      </c>
      <c r="L18" s="49">
        <v>89.9</v>
      </c>
      <c r="M18" s="132" t="s">
        <v>66</v>
      </c>
      <c r="N18" s="131">
        <v>92</v>
      </c>
      <c r="O18" s="49">
        <v>95</v>
      </c>
      <c r="P18" s="49">
        <v>91</v>
      </c>
      <c r="Q18" s="132" t="s">
        <v>66</v>
      </c>
      <c r="R18" s="138">
        <f t="shared" si="1"/>
        <v>94.72773851238783</v>
      </c>
      <c r="S18" s="51">
        <v>96.250232040096535</v>
      </c>
      <c r="T18" s="51">
        <v>88.825591586327775</v>
      </c>
      <c r="U18" s="51">
        <v>99.107391910739196</v>
      </c>
      <c r="V18" s="132" t="s">
        <v>64</v>
      </c>
      <c r="W18" s="138">
        <f t="shared" si="2"/>
        <v>95.518903130537069</v>
      </c>
      <c r="X18" s="51">
        <v>95.550122249388764</v>
      </c>
      <c r="Y18" s="51">
        <v>91.544583107252663</v>
      </c>
      <c r="Z18" s="51">
        <v>99.462004034969738</v>
      </c>
      <c r="AA18" s="132" t="s">
        <v>64</v>
      </c>
      <c r="AB18" s="52">
        <v>95.6</v>
      </c>
      <c r="AC18" s="122">
        <v>96.7</v>
      </c>
      <c r="AD18" s="122">
        <v>92.6</v>
      </c>
      <c r="AE18" s="122">
        <v>99</v>
      </c>
      <c r="AF18" s="132" t="s">
        <v>64</v>
      </c>
      <c r="AG18" s="68"/>
      <c r="AH18" s="68"/>
      <c r="AI18" s="68"/>
    </row>
    <row r="19" spans="1:35" x14ac:dyDescent="0.3">
      <c r="A19" s="128" t="s">
        <v>21</v>
      </c>
      <c r="B19" s="131">
        <v>91</v>
      </c>
      <c r="C19" s="49">
        <v>98</v>
      </c>
      <c r="D19" s="49">
        <v>75</v>
      </c>
      <c r="E19" s="132" t="s">
        <v>66</v>
      </c>
      <c r="F19" s="131">
        <v>87.8</v>
      </c>
      <c r="G19" s="49">
        <v>95.3</v>
      </c>
      <c r="H19" s="49">
        <v>65</v>
      </c>
      <c r="I19" s="132" t="s">
        <v>66</v>
      </c>
      <c r="J19" s="131">
        <v>94</v>
      </c>
      <c r="K19" s="49">
        <v>94.7</v>
      </c>
      <c r="L19" s="49">
        <v>92.5</v>
      </c>
      <c r="M19" s="132" t="s">
        <v>66</v>
      </c>
      <c r="N19" s="131">
        <v>94</v>
      </c>
      <c r="O19" s="49">
        <v>94</v>
      </c>
      <c r="P19" s="49">
        <v>94</v>
      </c>
      <c r="Q19" s="132" t="s">
        <v>66</v>
      </c>
      <c r="R19" s="138">
        <f t="shared" si="1"/>
        <v>93.982932207569888</v>
      </c>
      <c r="S19" s="51">
        <v>95.06462984723855</v>
      </c>
      <c r="T19" s="51">
        <v>92.901234567901241</v>
      </c>
      <c r="U19" s="51" t="s">
        <v>66</v>
      </c>
      <c r="V19" s="132" t="s">
        <v>64</v>
      </c>
      <c r="W19" s="159">
        <f t="shared" si="2"/>
        <v>95.963813402879126</v>
      </c>
      <c r="X19" s="141">
        <v>97.042716319824748</v>
      </c>
      <c r="Y19" s="51">
        <v>94.884910485933503</v>
      </c>
      <c r="Z19" s="51" t="s">
        <v>66</v>
      </c>
      <c r="AA19" s="132" t="s">
        <v>64</v>
      </c>
      <c r="AB19" s="52">
        <v>96.5</v>
      </c>
      <c r="AC19" s="122">
        <v>98.3</v>
      </c>
      <c r="AD19" s="122">
        <v>93.9</v>
      </c>
      <c r="AE19" s="122" t="s">
        <v>66</v>
      </c>
      <c r="AF19" s="132" t="s">
        <v>64</v>
      </c>
      <c r="AG19" s="68"/>
      <c r="AH19" s="68"/>
      <c r="AI19" s="68"/>
    </row>
    <row r="20" spans="1:35" x14ac:dyDescent="0.3">
      <c r="A20" s="128" t="s">
        <v>22</v>
      </c>
      <c r="B20" s="131">
        <v>98</v>
      </c>
      <c r="C20" s="49">
        <v>97</v>
      </c>
      <c r="D20" s="49">
        <v>99</v>
      </c>
      <c r="E20" s="132">
        <v>99</v>
      </c>
      <c r="F20" s="131">
        <v>90.4</v>
      </c>
      <c r="G20" s="49">
        <v>90.9</v>
      </c>
      <c r="H20" s="49">
        <v>83.3</v>
      </c>
      <c r="I20" s="132" t="s">
        <v>66</v>
      </c>
      <c r="J20" s="131">
        <v>94</v>
      </c>
      <c r="K20" s="49">
        <v>94.4</v>
      </c>
      <c r="L20" s="49">
        <v>87.1</v>
      </c>
      <c r="M20" s="132" t="s">
        <v>66</v>
      </c>
      <c r="N20" s="131">
        <v>81</v>
      </c>
      <c r="O20" s="49">
        <v>86</v>
      </c>
      <c r="P20" s="49">
        <v>79</v>
      </c>
      <c r="Q20" s="132" t="s">
        <v>66</v>
      </c>
      <c r="R20" s="138">
        <f t="shared" si="1"/>
        <v>92.653917434862933</v>
      </c>
      <c r="S20" s="51">
        <v>94.547903954354538</v>
      </c>
      <c r="T20" s="51">
        <v>90.759930915371328</v>
      </c>
      <c r="U20" s="51" t="s">
        <v>66</v>
      </c>
      <c r="V20" s="132" t="s">
        <v>64</v>
      </c>
      <c r="W20" s="138">
        <f t="shared" si="2"/>
        <v>92.520578349181406</v>
      </c>
      <c r="X20" s="51">
        <v>93.634420096205247</v>
      </c>
      <c r="Y20" s="141">
        <v>86.008749165863435</v>
      </c>
      <c r="Z20" s="51">
        <v>97.918565785475536</v>
      </c>
      <c r="AA20" s="132" t="s">
        <v>64</v>
      </c>
      <c r="AB20" s="52">
        <v>93.2</v>
      </c>
      <c r="AC20" s="122">
        <v>95.4</v>
      </c>
      <c r="AD20" s="122">
        <v>88</v>
      </c>
      <c r="AE20" s="122">
        <v>99.1</v>
      </c>
      <c r="AF20" s="132" t="s">
        <v>64</v>
      </c>
      <c r="AG20" s="68"/>
      <c r="AH20" s="68"/>
      <c r="AI20" s="68"/>
    </row>
    <row r="21" spans="1:35" x14ac:dyDescent="0.3">
      <c r="A21" s="128" t="s">
        <v>23</v>
      </c>
      <c r="B21" s="131">
        <v>90</v>
      </c>
      <c r="C21" s="49">
        <v>99</v>
      </c>
      <c r="D21" s="49">
        <v>81</v>
      </c>
      <c r="E21" s="132" t="s">
        <v>66</v>
      </c>
      <c r="F21" s="131">
        <v>87</v>
      </c>
      <c r="G21" s="49">
        <v>94</v>
      </c>
      <c r="H21" s="49">
        <v>80</v>
      </c>
      <c r="I21" s="132" t="s">
        <v>66</v>
      </c>
      <c r="J21" s="131">
        <v>93</v>
      </c>
      <c r="K21" s="49">
        <v>94.4</v>
      </c>
      <c r="L21" s="49">
        <v>83.3</v>
      </c>
      <c r="M21" s="132" t="s">
        <v>66</v>
      </c>
      <c r="N21" s="131">
        <v>93</v>
      </c>
      <c r="O21" s="49">
        <v>95</v>
      </c>
      <c r="P21" s="49">
        <v>83</v>
      </c>
      <c r="Q21" s="132" t="s">
        <v>66</v>
      </c>
      <c r="R21" s="138">
        <f t="shared" si="1"/>
        <v>93.863332290528263</v>
      </c>
      <c r="S21" s="51">
        <v>96.689303904923591</v>
      </c>
      <c r="T21" s="51">
        <v>87.136465324384787</v>
      </c>
      <c r="U21" s="51">
        <v>97.764227642276424</v>
      </c>
      <c r="V21" s="132" t="s">
        <v>64</v>
      </c>
      <c r="W21" s="138">
        <f t="shared" si="2"/>
        <v>95.363473442903469</v>
      </c>
      <c r="X21" s="51">
        <v>96.638655462184872</v>
      </c>
      <c r="Y21" s="51">
        <v>89.948453608247419</v>
      </c>
      <c r="Z21" s="51">
        <v>99.503311258278146</v>
      </c>
      <c r="AA21" s="132" t="s">
        <v>64</v>
      </c>
      <c r="AB21" s="52">
        <v>94.6</v>
      </c>
      <c r="AC21" s="122">
        <v>97.4</v>
      </c>
      <c r="AD21" s="122">
        <v>91.2</v>
      </c>
      <c r="AE21" s="122">
        <v>100</v>
      </c>
      <c r="AF21" s="132" t="s">
        <v>64</v>
      </c>
      <c r="AG21" s="68"/>
      <c r="AH21" s="68"/>
      <c r="AI21" s="68"/>
    </row>
    <row r="22" spans="1:35" x14ac:dyDescent="0.3">
      <c r="A22" s="128" t="s">
        <v>24</v>
      </c>
      <c r="B22" s="131">
        <v>93</v>
      </c>
      <c r="C22" s="49">
        <v>95</v>
      </c>
      <c r="D22" s="49">
        <v>92</v>
      </c>
      <c r="E22" s="132">
        <v>98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95</v>
      </c>
      <c r="O22" s="49">
        <v>95</v>
      </c>
      <c r="P22" s="49">
        <v>96</v>
      </c>
      <c r="Q22" s="132" t="s">
        <v>66</v>
      </c>
      <c r="R22" s="138">
        <f t="shared" si="1"/>
        <v>95.618776671408241</v>
      </c>
      <c r="S22" s="51">
        <v>96.315789473684205</v>
      </c>
      <c r="T22" s="51">
        <v>91.441441441441441</v>
      </c>
      <c r="U22" s="51">
        <v>99.099099099099092</v>
      </c>
      <c r="V22" s="132" t="s">
        <v>64</v>
      </c>
      <c r="W22" s="159">
        <f t="shared" si="2"/>
        <v>92.028628894214307</v>
      </c>
      <c r="X22" s="51">
        <v>94.293478260869563</v>
      </c>
      <c r="Y22" s="51">
        <v>89.763779527559052</v>
      </c>
      <c r="Z22" s="51" t="s">
        <v>66</v>
      </c>
      <c r="AA22" s="132" t="s">
        <v>64</v>
      </c>
      <c r="AB22" s="52">
        <v>95.4</v>
      </c>
      <c r="AC22" s="122">
        <v>95.6</v>
      </c>
      <c r="AD22" s="122">
        <v>93.5</v>
      </c>
      <c r="AE22" s="122">
        <v>99.6</v>
      </c>
      <c r="AF22" s="132" t="s">
        <v>64</v>
      </c>
      <c r="AG22" s="68"/>
      <c r="AH22" s="68"/>
      <c r="AI22" s="68"/>
    </row>
    <row r="23" spans="1:35" x14ac:dyDescent="0.3">
      <c r="A23" s="128" t="s">
        <v>25</v>
      </c>
      <c r="B23" s="131">
        <v>100</v>
      </c>
      <c r="C23" s="49" t="s">
        <v>66</v>
      </c>
      <c r="D23" s="49">
        <v>100</v>
      </c>
      <c r="E23" s="132" t="s">
        <v>66</v>
      </c>
      <c r="F23" s="131">
        <v>89.8</v>
      </c>
      <c r="G23" s="49">
        <v>93</v>
      </c>
      <c r="H23" s="49">
        <v>80</v>
      </c>
      <c r="I23" s="132" t="s">
        <v>66</v>
      </c>
      <c r="J23" s="131">
        <v>96</v>
      </c>
      <c r="K23" s="49">
        <v>96.2</v>
      </c>
      <c r="L23" s="49">
        <v>92.1</v>
      </c>
      <c r="M23" s="132" t="s">
        <v>66</v>
      </c>
      <c r="N23" s="131">
        <v>94</v>
      </c>
      <c r="O23" s="49">
        <v>96</v>
      </c>
      <c r="P23" s="49">
        <v>92</v>
      </c>
      <c r="Q23" s="132" t="s">
        <v>66</v>
      </c>
      <c r="R23" s="138">
        <f t="shared" si="1"/>
        <v>94.885971485476517</v>
      </c>
      <c r="S23" s="51">
        <v>96.815286624203821</v>
      </c>
      <c r="T23" s="51">
        <v>92.956656346749227</v>
      </c>
      <c r="U23" s="51" t="s">
        <v>66</v>
      </c>
      <c r="V23" s="132" t="s">
        <v>64</v>
      </c>
      <c r="W23" s="138">
        <f t="shared" si="2"/>
        <v>96.055044462620572</v>
      </c>
      <c r="X23" s="51">
        <v>96.901893287435456</v>
      </c>
      <c r="Y23" s="51">
        <v>95.208195637805687</v>
      </c>
      <c r="Z23" s="51" t="s">
        <v>66</v>
      </c>
      <c r="AA23" s="132" t="s">
        <v>64</v>
      </c>
      <c r="AB23" s="52">
        <v>95.2</v>
      </c>
      <c r="AC23" s="122">
        <v>95.7</v>
      </c>
      <c r="AD23" s="122">
        <v>94.2</v>
      </c>
      <c r="AE23" s="122">
        <v>99</v>
      </c>
      <c r="AF23" s="132" t="s">
        <v>64</v>
      </c>
      <c r="AG23" s="68"/>
      <c r="AH23" s="68"/>
      <c r="AI23" s="68"/>
    </row>
    <row r="24" spans="1:35" x14ac:dyDescent="0.3">
      <c r="A24" s="128" t="s">
        <v>26</v>
      </c>
      <c r="B24" s="131">
        <v>92</v>
      </c>
      <c r="C24" s="49">
        <v>98</v>
      </c>
      <c r="D24" s="49">
        <v>78</v>
      </c>
      <c r="E24" s="132">
        <v>100</v>
      </c>
      <c r="F24" s="131">
        <v>78</v>
      </c>
      <c r="G24" s="49" t="s">
        <v>66</v>
      </c>
      <c r="H24" s="49">
        <v>78</v>
      </c>
      <c r="I24" s="132" t="s">
        <v>66</v>
      </c>
      <c r="J24" s="131">
        <v>94</v>
      </c>
      <c r="K24" s="49">
        <v>94.7</v>
      </c>
      <c r="L24" s="49">
        <v>90.6</v>
      </c>
      <c r="M24" s="132" t="s">
        <v>66</v>
      </c>
      <c r="N24" s="131">
        <v>95</v>
      </c>
      <c r="O24" s="49">
        <v>97</v>
      </c>
      <c r="P24" s="49">
        <v>89</v>
      </c>
      <c r="Q24" s="132">
        <v>98</v>
      </c>
      <c r="R24" s="138">
        <f t="shared" si="1"/>
        <v>94.18557865820469</v>
      </c>
      <c r="S24" s="51">
        <v>96.572280178837559</v>
      </c>
      <c r="T24" s="51">
        <v>86.613386613386609</v>
      </c>
      <c r="U24" s="51">
        <v>99.371069182389931</v>
      </c>
      <c r="V24" s="132" t="s">
        <v>64</v>
      </c>
      <c r="W24" s="138">
        <f t="shared" si="2"/>
        <v>95.572762973631157</v>
      </c>
      <c r="X24" s="51">
        <v>95.945945945945937</v>
      </c>
      <c r="Y24" s="51">
        <v>91.563350468702751</v>
      </c>
      <c r="Z24" s="51">
        <v>99.208992506244797</v>
      </c>
      <c r="AA24" s="132" t="s">
        <v>64</v>
      </c>
      <c r="AB24" s="52">
        <v>95.4</v>
      </c>
      <c r="AC24" s="122">
        <v>96.9</v>
      </c>
      <c r="AD24" s="122">
        <v>91.9</v>
      </c>
      <c r="AE24" s="122">
        <v>99.2</v>
      </c>
      <c r="AF24" s="132" t="s">
        <v>64</v>
      </c>
      <c r="AG24" s="68"/>
      <c r="AH24" s="68"/>
      <c r="AI24" s="68"/>
    </row>
    <row r="25" spans="1:35" x14ac:dyDescent="0.3">
      <c r="A25" s="128" t="s">
        <v>27</v>
      </c>
      <c r="B25" s="131">
        <v>89</v>
      </c>
      <c r="C25" s="49">
        <v>97</v>
      </c>
      <c r="D25" s="49">
        <v>82</v>
      </c>
      <c r="E25" s="132" t="s">
        <v>66</v>
      </c>
      <c r="F25" s="131">
        <v>88.8</v>
      </c>
      <c r="G25" s="49">
        <v>89.5</v>
      </c>
      <c r="H25" s="49">
        <v>86.3</v>
      </c>
      <c r="I25" s="132" t="s">
        <v>66</v>
      </c>
      <c r="J25" s="131">
        <v>95</v>
      </c>
      <c r="K25" s="49">
        <v>95.8</v>
      </c>
      <c r="L25" s="49">
        <v>85.7</v>
      </c>
      <c r="M25" s="132" t="s">
        <v>66</v>
      </c>
      <c r="N25" s="131">
        <v>94</v>
      </c>
      <c r="O25" s="49">
        <v>96</v>
      </c>
      <c r="P25" s="49">
        <v>92</v>
      </c>
      <c r="Q25" s="132" t="s">
        <v>66</v>
      </c>
      <c r="R25" s="138">
        <f t="shared" si="1"/>
        <v>93.383190065290847</v>
      </c>
      <c r="S25" s="51">
        <v>96.637931034482762</v>
      </c>
      <c r="T25" s="51">
        <v>90.128449096098947</v>
      </c>
      <c r="U25" s="51" t="s">
        <v>66</v>
      </c>
      <c r="V25" s="132" t="s">
        <v>64</v>
      </c>
      <c r="W25" s="138">
        <f t="shared" si="2"/>
        <v>95.569077915033787</v>
      </c>
      <c r="X25" s="51">
        <v>97.383592017738366</v>
      </c>
      <c r="Y25" s="51">
        <v>91.671059567738538</v>
      </c>
      <c r="Z25" s="51">
        <v>97.652582159624416</v>
      </c>
      <c r="AA25" s="132" t="s">
        <v>64</v>
      </c>
      <c r="AB25" s="52">
        <v>95.4</v>
      </c>
      <c r="AC25" s="122">
        <v>97.6</v>
      </c>
      <c r="AD25" s="122">
        <v>91.5</v>
      </c>
      <c r="AE25" s="122">
        <v>99.3</v>
      </c>
      <c r="AF25" s="132" t="s">
        <v>64</v>
      </c>
      <c r="AG25" s="68"/>
      <c r="AH25" s="68"/>
      <c r="AI25" s="68"/>
    </row>
    <row r="26" spans="1:35" x14ac:dyDescent="0.3">
      <c r="A26" s="128" t="s">
        <v>28</v>
      </c>
      <c r="B26" s="131">
        <v>99</v>
      </c>
      <c r="C26" s="49" t="s">
        <v>66</v>
      </c>
      <c r="D26" s="49" t="s">
        <v>66</v>
      </c>
      <c r="E26" s="132">
        <v>99</v>
      </c>
      <c r="F26" s="131">
        <v>82.1</v>
      </c>
      <c r="G26" s="49">
        <v>76.7</v>
      </c>
      <c r="H26" s="49">
        <v>82.7</v>
      </c>
      <c r="I26" s="132">
        <v>97</v>
      </c>
      <c r="J26" s="131">
        <v>90</v>
      </c>
      <c r="K26" s="49">
        <v>86.1</v>
      </c>
      <c r="L26" s="49">
        <v>93.5</v>
      </c>
      <c r="M26" s="132">
        <v>98</v>
      </c>
      <c r="N26" s="131">
        <v>90</v>
      </c>
      <c r="O26" s="49">
        <v>89</v>
      </c>
      <c r="P26" s="49">
        <v>91</v>
      </c>
      <c r="Q26" s="132">
        <v>98</v>
      </c>
      <c r="R26" s="138">
        <f t="shared" si="1"/>
        <v>94.402390667164198</v>
      </c>
      <c r="S26" s="51">
        <v>95.270851246775578</v>
      </c>
      <c r="T26" s="51">
        <v>88.502358490566039</v>
      </c>
      <c r="U26" s="51">
        <v>99.433962264150949</v>
      </c>
      <c r="V26" s="132" t="s">
        <v>64</v>
      </c>
      <c r="W26" s="138">
        <f t="shared" si="2"/>
        <v>94.692542937604699</v>
      </c>
      <c r="X26" s="51">
        <v>94.112554112554108</v>
      </c>
      <c r="Y26" s="51">
        <v>91.516966067864274</v>
      </c>
      <c r="Z26" s="51">
        <v>98.44810863239573</v>
      </c>
      <c r="AA26" s="132" t="s">
        <v>64</v>
      </c>
      <c r="AB26" s="52">
        <v>95.4</v>
      </c>
      <c r="AC26" s="122">
        <v>96.2</v>
      </c>
      <c r="AD26" s="122">
        <v>93.8</v>
      </c>
      <c r="AE26" s="122">
        <v>99.7</v>
      </c>
      <c r="AF26" s="132" t="s">
        <v>64</v>
      </c>
      <c r="AG26" s="68"/>
      <c r="AH26" s="68"/>
      <c r="AI26" s="68"/>
    </row>
    <row r="27" spans="1:35" x14ac:dyDescent="0.3">
      <c r="A27" s="128" t="s">
        <v>168</v>
      </c>
      <c r="B27" s="131">
        <v>82</v>
      </c>
      <c r="C27" s="49">
        <v>91</v>
      </c>
      <c r="D27" s="49">
        <v>78</v>
      </c>
      <c r="E27" s="132">
        <v>94</v>
      </c>
      <c r="F27" s="131">
        <v>97.5</v>
      </c>
      <c r="G27" s="49">
        <v>95</v>
      </c>
      <c r="H27" s="49">
        <v>100</v>
      </c>
      <c r="I27" s="132" t="s">
        <v>66</v>
      </c>
      <c r="J27" s="131">
        <v>97.4</v>
      </c>
      <c r="K27" s="49">
        <v>97.4</v>
      </c>
      <c r="L27" s="49" t="s">
        <v>66</v>
      </c>
      <c r="M27" s="132" t="s">
        <v>66</v>
      </c>
      <c r="N27" s="131">
        <v>93</v>
      </c>
      <c r="O27" s="49">
        <v>93</v>
      </c>
      <c r="P27" s="49" t="s">
        <v>66</v>
      </c>
      <c r="Q27" s="132" t="s">
        <v>66</v>
      </c>
      <c r="R27" s="138">
        <f t="shared" si="1"/>
        <v>94.267404940757373</v>
      </c>
      <c r="S27" s="51">
        <v>97.994269340974213</v>
      </c>
      <c r="T27" s="51">
        <v>90.540540540540533</v>
      </c>
      <c r="U27" s="51" t="s">
        <v>66</v>
      </c>
      <c r="V27" s="132" t="s">
        <v>64</v>
      </c>
      <c r="W27" s="138">
        <f t="shared" si="2"/>
        <v>94.812462828933462</v>
      </c>
      <c r="X27" s="51">
        <v>95.238095238095227</v>
      </c>
      <c r="Y27" s="141">
        <v>89.970501474926252</v>
      </c>
      <c r="Z27" s="51">
        <v>99.228791773778923</v>
      </c>
      <c r="AA27" s="132" t="s">
        <v>64</v>
      </c>
      <c r="AB27" s="52">
        <v>96.7</v>
      </c>
      <c r="AC27" s="122">
        <v>96.6</v>
      </c>
      <c r="AD27" s="122">
        <v>96.4</v>
      </c>
      <c r="AE27" s="122">
        <v>99.1</v>
      </c>
      <c r="AF27" s="132" t="s">
        <v>64</v>
      </c>
      <c r="AG27" s="68"/>
      <c r="AH27" s="68"/>
      <c r="AI27" s="68"/>
    </row>
    <row r="28" spans="1:35" x14ac:dyDescent="0.3">
      <c r="A28" s="128" t="s">
        <v>169</v>
      </c>
      <c r="B28" s="131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90</v>
      </c>
      <c r="O28" s="49">
        <v>93</v>
      </c>
      <c r="P28" s="49">
        <v>88</v>
      </c>
      <c r="Q28" s="132" t="s">
        <v>66</v>
      </c>
      <c r="R28" s="138">
        <f t="shared" si="1"/>
        <v>95.191680675940688</v>
      </c>
      <c r="S28" s="51">
        <v>96.986301369863014</v>
      </c>
      <c r="T28" s="51">
        <v>90.287769784172667</v>
      </c>
      <c r="U28" s="51">
        <v>98.300970873786412</v>
      </c>
      <c r="V28" s="132" t="s">
        <v>64</v>
      </c>
      <c r="W28" s="159">
        <f t="shared" si="2"/>
        <v>96.00465923183981</v>
      </c>
      <c r="X28" s="51">
        <v>96.248534583821808</v>
      </c>
      <c r="Y28" s="51">
        <v>92.778101339545714</v>
      </c>
      <c r="Z28" s="141">
        <v>98.987341772151893</v>
      </c>
      <c r="AA28" s="132" t="s">
        <v>64</v>
      </c>
      <c r="AB28" s="52">
        <v>96</v>
      </c>
      <c r="AC28" s="122">
        <v>96.1</v>
      </c>
      <c r="AD28" s="122">
        <v>95.6</v>
      </c>
      <c r="AE28" s="122">
        <v>99.3</v>
      </c>
      <c r="AF28" s="132" t="s">
        <v>64</v>
      </c>
      <c r="AG28" s="68"/>
      <c r="AH28" s="68"/>
      <c r="AI28" s="68"/>
    </row>
    <row r="29" spans="1:35" x14ac:dyDescent="0.3">
      <c r="A29" s="128" t="s">
        <v>31</v>
      </c>
      <c r="B29" s="131">
        <v>100</v>
      </c>
      <c r="C29" s="49" t="s">
        <v>66</v>
      </c>
      <c r="D29" s="49">
        <v>100</v>
      </c>
      <c r="E29" s="132" t="s">
        <v>64</v>
      </c>
      <c r="F29" s="131">
        <v>99.1</v>
      </c>
      <c r="G29" s="49">
        <v>100</v>
      </c>
      <c r="H29" s="49">
        <v>98.5</v>
      </c>
      <c r="I29" s="132" t="s">
        <v>66</v>
      </c>
      <c r="J29" s="131">
        <v>93.4</v>
      </c>
      <c r="K29" s="49" t="s">
        <v>66</v>
      </c>
      <c r="L29" s="49">
        <v>93.4</v>
      </c>
      <c r="M29" s="132" t="s">
        <v>64</v>
      </c>
      <c r="N29" s="131">
        <v>93</v>
      </c>
      <c r="O29" s="49">
        <v>92</v>
      </c>
      <c r="P29" s="49">
        <v>94</v>
      </c>
      <c r="Q29" s="132" t="s">
        <v>64</v>
      </c>
      <c r="R29" s="138">
        <f t="shared" si="1"/>
        <v>93.105811403508767</v>
      </c>
      <c r="S29" s="51">
        <v>92.982456140350877</v>
      </c>
      <c r="T29" s="51">
        <v>93.229166666666657</v>
      </c>
      <c r="U29" s="51" t="s">
        <v>64</v>
      </c>
      <c r="V29" s="132" t="s">
        <v>64</v>
      </c>
      <c r="W29" s="138">
        <f t="shared" si="2"/>
        <v>94.584207645287833</v>
      </c>
      <c r="X29" s="51">
        <v>93.814432989690715</v>
      </c>
      <c r="Y29" s="51">
        <v>95.353982300884951</v>
      </c>
      <c r="Z29" s="49" t="s">
        <v>64</v>
      </c>
      <c r="AA29" s="132" t="s">
        <v>64</v>
      </c>
      <c r="AB29" s="52">
        <v>97</v>
      </c>
      <c r="AC29" s="122">
        <v>97.4</v>
      </c>
      <c r="AD29" s="122">
        <v>96.2</v>
      </c>
      <c r="AE29" s="122" t="s">
        <v>64</v>
      </c>
      <c r="AF29" s="132" t="s">
        <v>64</v>
      </c>
      <c r="AG29" s="68"/>
      <c r="AH29" s="68"/>
      <c r="AI29" s="68"/>
    </row>
    <row r="30" spans="1:35" x14ac:dyDescent="0.3">
      <c r="A30" s="128" t="s">
        <v>170</v>
      </c>
      <c r="B30" s="131">
        <v>91</v>
      </c>
      <c r="C30" s="49">
        <v>94</v>
      </c>
      <c r="D30" s="49">
        <v>90</v>
      </c>
      <c r="E30" s="132" t="s">
        <v>66</v>
      </c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90</v>
      </c>
      <c r="K30" s="49">
        <v>93.1</v>
      </c>
      <c r="L30" s="49">
        <v>84.6</v>
      </c>
      <c r="M30" s="132" t="s">
        <v>66</v>
      </c>
      <c r="N30" s="131">
        <v>92</v>
      </c>
      <c r="O30" s="49">
        <v>94</v>
      </c>
      <c r="P30" s="49">
        <v>92</v>
      </c>
      <c r="Q30" s="132" t="s">
        <v>66</v>
      </c>
      <c r="R30" s="138">
        <f t="shared" si="1"/>
        <v>89.691600835672787</v>
      </c>
      <c r="S30" s="51">
        <v>90.801886792452834</v>
      </c>
      <c r="T30" s="51">
        <v>88.581314878892741</v>
      </c>
      <c r="U30" s="51" t="s">
        <v>66</v>
      </c>
      <c r="V30" s="132" t="s">
        <v>64</v>
      </c>
      <c r="W30" s="138">
        <f t="shared" si="2"/>
        <v>94.889162561576356</v>
      </c>
      <c r="X30" s="51">
        <v>89.778325123152712</v>
      </c>
      <c r="Y30" s="141">
        <v>100</v>
      </c>
      <c r="Z30" s="51" t="s">
        <v>66</v>
      </c>
      <c r="AA30" s="132" t="s">
        <v>64</v>
      </c>
      <c r="AB30" s="52">
        <v>94.7</v>
      </c>
      <c r="AC30" s="122">
        <v>94.3</v>
      </c>
      <c r="AD30" s="122">
        <v>96.1</v>
      </c>
      <c r="AE30" s="122" t="s">
        <v>66</v>
      </c>
      <c r="AF30" s="132" t="s">
        <v>64</v>
      </c>
      <c r="AG30" s="68"/>
      <c r="AH30" s="68"/>
      <c r="AI30" s="68"/>
    </row>
    <row r="31" spans="1:35" x14ac:dyDescent="0.3">
      <c r="A31" s="128" t="s">
        <v>33</v>
      </c>
      <c r="B31" s="131">
        <v>93</v>
      </c>
      <c r="C31" s="49">
        <v>95</v>
      </c>
      <c r="D31" s="49">
        <v>94</v>
      </c>
      <c r="E31" s="132">
        <v>87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93</v>
      </c>
      <c r="O31" s="49">
        <v>95</v>
      </c>
      <c r="P31" s="49">
        <v>91</v>
      </c>
      <c r="Q31" s="132">
        <v>99</v>
      </c>
      <c r="R31" s="138">
        <f t="shared" si="1"/>
        <v>94.205373077412034</v>
      </c>
      <c r="S31" s="51">
        <v>95.39473684210526</v>
      </c>
      <c r="T31" s="51">
        <v>91.332788225674562</v>
      </c>
      <c r="U31" s="51">
        <v>95.888594164456237</v>
      </c>
      <c r="V31" s="132" t="s">
        <v>64</v>
      </c>
      <c r="W31" s="138">
        <f t="shared" si="2"/>
        <v>95.789561193397617</v>
      </c>
      <c r="X31" s="51">
        <v>97.241379310344826</v>
      </c>
      <c r="Y31" s="141">
        <v>92.026897214217101</v>
      </c>
      <c r="Z31" s="51">
        <v>98.100407055630939</v>
      </c>
      <c r="AA31" s="132" t="s">
        <v>64</v>
      </c>
      <c r="AB31" s="52">
        <v>95.3</v>
      </c>
      <c r="AC31" s="122">
        <v>94.2</v>
      </c>
      <c r="AD31" s="122">
        <v>95.7</v>
      </c>
      <c r="AE31" s="122">
        <v>98.7</v>
      </c>
      <c r="AF31" s="132" t="s">
        <v>64</v>
      </c>
      <c r="AG31" s="68"/>
      <c r="AH31" s="68"/>
      <c r="AI31" s="68"/>
    </row>
    <row r="32" spans="1:35" x14ac:dyDescent="0.3">
      <c r="A32" s="128" t="s">
        <v>34</v>
      </c>
      <c r="B32" s="131">
        <v>87</v>
      </c>
      <c r="C32" s="49">
        <v>77</v>
      </c>
      <c r="D32" s="49">
        <v>90</v>
      </c>
      <c r="E32" s="132">
        <v>100</v>
      </c>
      <c r="F32" s="131">
        <v>85.4</v>
      </c>
      <c r="G32" s="49">
        <v>79.3</v>
      </c>
      <c r="H32" s="49">
        <v>83.5</v>
      </c>
      <c r="I32" s="132">
        <v>100</v>
      </c>
      <c r="J32" s="131">
        <v>94</v>
      </c>
      <c r="K32" s="49">
        <v>93.5</v>
      </c>
      <c r="L32" s="49">
        <v>94.1</v>
      </c>
      <c r="M32" s="132">
        <v>96.8</v>
      </c>
      <c r="N32" s="131">
        <v>90</v>
      </c>
      <c r="O32" s="49">
        <v>89</v>
      </c>
      <c r="P32" s="49">
        <v>89</v>
      </c>
      <c r="Q32" s="132">
        <v>98</v>
      </c>
      <c r="R32" s="138">
        <f t="shared" si="1"/>
        <v>92.396461350405048</v>
      </c>
      <c r="S32" s="51">
        <v>88.172043010752688</v>
      </c>
      <c r="T32" s="51">
        <v>89.017341040462426</v>
      </c>
      <c r="U32" s="51">
        <v>100</v>
      </c>
      <c r="V32" s="132" t="s">
        <v>64</v>
      </c>
      <c r="W32" s="138">
        <f t="shared" si="2"/>
        <v>91.850486667050632</v>
      </c>
      <c r="X32" s="51">
        <v>91.75257731958763</v>
      </c>
      <c r="Y32" s="51">
        <v>83.798882681564251</v>
      </c>
      <c r="Z32" s="141">
        <v>100</v>
      </c>
      <c r="AA32" s="132" t="s">
        <v>64</v>
      </c>
      <c r="AB32" s="52">
        <v>95.5</v>
      </c>
      <c r="AC32" s="122">
        <v>97.1</v>
      </c>
      <c r="AD32" s="122">
        <v>90.8</v>
      </c>
      <c r="AE32" s="122">
        <v>100</v>
      </c>
      <c r="AF32" s="132" t="s">
        <v>64</v>
      </c>
      <c r="AG32" s="68"/>
      <c r="AH32" s="68"/>
      <c r="AI32" s="68"/>
    </row>
    <row r="33" spans="1:35" x14ac:dyDescent="0.3">
      <c r="A33" s="128" t="s">
        <v>171</v>
      </c>
      <c r="B33" s="131">
        <v>92</v>
      </c>
      <c r="C33" s="49">
        <v>94</v>
      </c>
      <c r="D33" s="49">
        <v>91</v>
      </c>
      <c r="E33" s="132" t="s">
        <v>66</v>
      </c>
      <c r="F33" s="131">
        <v>96.5</v>
      </c>
      <c r="G33" s="49">
        <v>97</v>
      </c>
      <c r="H33" s="49">
        <v>89.3</v>
      </c>
      <c r="I33" s="132">
        <v>100</v>
      </c>
      <c r="J33" s="131">
        <v>98.3</v>
      </c>
      <c r="K33" s="49" t="s">
        <v>66</v>
      </c>
      <c r="L33" s="49">
        <v>98.3</v>
      </c>
      <c r="M33" s="132" t="s">
        <v>66</v>
      </c>
      <c r="N33" s="131">
        <v>95</v>
      </c>
      <c r="O33" s="49">
        <v>95</v>
      </c>
      <c r="P33" s="49">
        <v>95</v>
      </c>
      <c r="Q33" s="132">
        <v>98</v>
      </c>
      <c r="R33" s="138">
        <f t="shared" si="1"/>
        <v>94.72372241879971</v>
      </c>
      <c r="S33" s="51">
        <v>96.853932584269671</v>
      </c>
      <c r="T33" s="51">
        <v>88.066298342541444</v>
      </c>
      <c r="U33" s="51">
        <v>99.250936329588015</v>
      </c>
      <c r="V33" s="132" t="s">
        <v>64</v>
      </c>
      <c r="W33" s="138">
        <f t="shared" si="2"/>
        <v>96.548701471693775</v>
      </c>
      <c r="X33" s="51">
        <v>96.78217821782178</v>
      </c>
      <c r="Y33" s="51">
        <v>95.061728395061735</v>
      </c>
      <c r="Z33" s="51">
        <v>97.802197802197796</v>
      </c>
      <c r="AA33" s="132" t="s">
        <v>64</v>
      </c>
      <c r="AB33" s="52">
        <v>95</v>
      </c>
      <c r="AC33" s="122">
        <v>96.4</v>
      </c>
      <c r="AD33" s="122">
        <v>93.1</v>
      </c>
      <c r="AE33" s="122">
        <v>98.9</v>
      </c>
      <c r="AF33" s="132" t="s">
        <v>64</v>
      </c>
      <c r="AG33" s="68"/>
      <c r="AH33" s="68"/>
      <c r="AI33" s="68"/>
    </row>
    <row r="34" spans="1:35" x14ac:dyDescent="0.3">
      <c r="A34" s="128" t="s">
        <v>172</v>
      </c>
      <c r="B34" s="131">
        <v>97</v>
      </c>
      <c r="C34" s="49">
        <v>97</v>
      </c>
      <c r="D34" s="49">
        <v>93</v>
      </c>
      <c r="E34" s="132" t="s">
        <v>66</v>
      </c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92</v>
      </c>
      <c r="K34" s="49">
        <v>93.1</v>
      </c>
      <c r="L34" s="49">
        <v>91.3</v>
      </c>
      <c r="M34" s="132">
        <v>99.8</v>
      </c>
      <c r="N34" s="131">
        <v>92</v>
      </c>
      <c r="O34" s="49">
        <v>96</v>
      </c>
      <c r="P34" s="49">
        <v>87</v>
      </c>
      <c r="Q34" s="132">
        <v>98</v>
      </c>
      <c r="R34" s="138">
        <f t="shared" si="1"/>
        <v>95.194361049181396</v>
      </c>
      <c r="S34" s="51">
        <v>96.258503401360542</v>
      </c>
      <c r="T34" s="51">
        <v>89.630390143737174</v>
      </c>
      <c r="U34" s="51">
        <v>99.694189602446485</v>
      </c>
      <c r="V34" s="132" t="s">
        <v>64</v>
      </c>
      <c r="W34" s="169">
        <f t="shared" si="2"/>
        <v>96.000229308981275</v>
      </c>
      <c r="X34" s="51">
        <v>96.795952782462052</v>
      </c>
      <c r="Y34" s="51">
        <v>91.610414657666354</v>
      </c>
      <c r="Z34" s="51">
        <v>99.59432048681542</v>
      </c>
      <c r="AA34" s="132" t="s">
        <v>64</v>
      </c>
      <c r="AB34" s="52">
        <v>95.7</v>
      </c>
      <c r="AC34" s="122">
        <v>95.6</v>
      </c>
      <c r="AD34" s="122">
        <v>95.4</v>
      </c>
      <c r="AE34" s="122">
        <v>100</v>
      </c>
      <c r="AF34" s="132" t="s">
        <v>64</v>
      </c>
      <c r="AG34" s="68"/>
      <c r="AH34" s="68"/>
      <c r="AI34" s="68"/>
    </row>
    <row r="35" spans="1:35" x14ac:dyDescent="0.3">
      <c r="A35" s="128" t="s">
        <v>37</v>
      </c>
      <c r="B35" s="131">
        <v>93</v>
      </c>
      <c r="C35" s="49">
        <v>99</v>
      </c>
      <c r="D35" s="49">
        <v>90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95</v>
      </c>
      <c r="O35" s="49">
        <v>97</v>
      </c>
      <c r="P35" s="49">
        <v>94</v>
      </c>
      <c r="Q35" s="132" t="s">
        <v>66</v>
      </c>
      <c r="R35" s="138">
        <f t="shared" si="1"/>
        <v>95.672163147891297</v>
      </c>
      <c r="S35" s="51">
        <v>98.751733703190013</v>
      </c>
      <c r="T35" s="51">
        <v>92.592592592592595</v>
      </c>
      <c r="U35" s="51" t="s">
        <v>66</v>
      </c>
      <c r="V35" s="132" t="s">
        <v>64</v>
      </c>
      <c r="W35" s="138">
        <f t="shared" si="2"/>
        <v>96.379188893199668</v>
      </c>
      <c r="X35" s="51">
        <v>96.626054358013121</v>
      </c>
      <c r="Y35" s="51">
        <v>94.518201284796575</v>
      </c>
      <c r="Z35" s="141">
        <v>97.993311036789294</v>
      </c>
      <c r="AA35" s="132" t="s">
        <v>64</v>
      </c>
      <c r="AB35" s="52">
        <v>97.3</v>
      </c>
      <c r="AC35" s="122">
        <v>97.7</v>
      </c>
      <c r="AD35" s="122">
        <v>96.7</v>
      </c>
      <c r="AE35" s="122">
        <v>98.4</v>
      </c>
      <c r="AF35" s="132" t="s">
        <v>64</v>
      </c>
      <c r="AG35" s="68"/>
      <c r="AH35" s="68"/>
      <c r="AI35" s="68"/>
    </row>
    <row r="36" spans="1:35" x14ac:dyDescent="0.3">
      <c r="A36" s="128" t="s">
        <v>38</v>
      </c>
      <c r="B36" s="131" t="s">
        <v>66</v>
      </c>
      <c r="C36" s="49" t="s">
        <v>66</v>
      </c>
      <c r="D36" s="49" t="s">
        <v>66</v>
      </c>
      <c r="E36" s="132" t="s">
        <v>66</v>
      </c>
      <c r="F36" s="131">
        <v>99.3</v>
      </c>
      <c r="G36" s="49">
        <v>100</v>
      </c>
      <c r="H36" s="49">
        <v>84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92</v>
      </c>
      <c r="O36" s="49">
        <v>94</v>
      </c>
      <c r="P36" s="49">
        <v>89</v>
      </c>
      <c r="Q36" s="132">
        <v>98</v>
      </c>
      <c r="R36" s="138">
        <f t="shared" si="1"/>
        <v>81.806395851339659</v>
      </c>
      <c r="S36" s="51">
        <v>94.382022471910105</v>
      </c>
      <c r="T36" s="51">
        <v>69.230769230769226</v>
      </c>
      <c r="U36" s="51" t="s">
        <v>66</v>
      </c>
      <c r="V36" s="132" t="s">
        <v>64</v>
      </c>
      <c r="W36" s="138">
        <f t="shared" si="2"/>
        <v>92.624356775300171</v>
      </c>
      <c r="X36" s="51">
        <v>94.339622641509436</v>
      </c>
      <c r="Y36" s="51">
        <v>90.909090909090907</v>
      </c>
      <c r="Z36" s="51" t="s">
        <v>66</v>
      </c>
      <c r="AA36" s="132" t="s">
        <v>64</v>
      </c>
      <c r="AB36" s="52">
        <v>90.8</v>
      </c>
      <c r="AC36" s="122">
        <v>90.1</v>
      </c>
      <c r="AD36" s="122">
        <v>88.3</v>
      </c>
      <c r="AE36" s="122">
        <v>96.8</v>
      </c>
      <c r="AF36" s="132" t="s">
        <v>64</v>
      </c>
      <c r="AG36" s="68"/>
      <c r="AH36" s="68"/>
      <c r="AI36" s="68"/>
    </row>
    <row r="37" spans="1:35" x14ac:dyDescent="0.3">
      <c r="A37" s="128" t="s">
        <v>173</v>
      </c>
      <c r="B37" s="131">
        <v>85</v>
      </c>
      <c r="C37" s="49">
        <v>92</v>
      </c>
      <c r="D37" s="49">
        <v>84</v>
      </c>
      <c r="E37" s="132" t="s">
        <v>66</v>
      </c>
      <c r="F37" s="131">
        <v>86</v>
      </c>
      <c r="G37" s="49">
        <v>86</v>
      </c>
      <c r="H37" s="49">
        <v>85.6</v>
      </c>
      <c r="I37" s="132">
        <v>93</v>
      </c>
      <c r="J37" s="131">
        <v>94</v>
      </c>
      <c r="K37" s="49">
        <v>95.5</v>
      </c>
      <c r="L37" s="49">
        <v>91.3</v>
      </c>
      <c r="M37" s="132">
        <v>99</v>
      </c>
      <c r="N37" s="131">
        <v>94</v>
      </c>
      <c r="O37" s="49">
        <v>94</v>
      </c>
      <c r="P37" s="49">
        <v>93</v>
      </c>
      <c r="Q37" s="132">
        <v>98</v>
      </c>
      <c r="R37" s="138">
        <f t="shared" si="1"/>
        <v>92.098908928462492</v>
      </c>
      <c r="S37" s="51">
        <v>95.679662802950475</v>
      </c>
      <c r="T37" s="51">
        <v>88.518155053974496</v>
      </c>
      <c r="U37" s="51" t="s">
        <v>66</v>
      </c>
      <c r="V37" s="132" t="s">
        <v>64</v>
      </c>
      <c r="W37" s="138">
        <f t="shared" si="2"/>
        <v>93.736056474645693</v>
      </c>
      <c r="X37" s="51">
        <v>96.36363636363636</v>
      </c>
      <c r="Y37" s="51">
        <v>91.108476585655012</v>
      </c>
      <c r="Z37" s="51" t="s">
        <v>66</v>
      </c>
      <c r="AA37" s="132" t="s">
        <v>64</v>
      </c>
      <c r="AB37" s="52">
        <v>93.6</v>
      </c>
      <c r="AC37" s="122">
        <v>95.8</v>
      </c>
      <c r="AD37" s="122">
        <v>89.7</v>
      </c>
      <c r="AE37" s="122">
        <v>99.3</v>
      </c>
      <c r="AF37" s="132" t="s">
        <v>64</v>
      </c>
      <c r="AG37" s="68"/>
      <c r="AH37" s="68"/>
      <c r="AI37" s="68"/>
    </row>
    <row r="38" spans="1:35" x14ac:dyDescent="0.3">
      <c r="A38" s="128" t="s">
        <v>40</v>
      </c>
      <c r="B38" s="131">
        <v>95</v>
      </c>
      <c r="C38" s="49">
        <v>98</v>
      </c>
      <c r="D38" s="49">
        <v>93</v>
      </c>
      <c r="E38" s="132">
        <v>100</v>
      </c>
      <c r="F38" s="131">
        <v>91.7</v>
      </c>
      <c r="G38" s="49">
        <v>89.8</v>
      </c>
      <c r="H38" s="49">
        <v>93.6</v>
      </c>
      <c r="I38" s="132" t="s">
        <v>66</v>
      </c>
      <c r="J38" s="131">
        <v>96</v>
      </c>
      <c r="K38" s="49">
        <v>95.1</v>
      </c>
      <c r="L38" s="49">
        <v>96.4</v>
      </c>
      <c r="M38" s="132">
        <v>99</v>
      </c>
      <c r="N38" s="131">
        <v>95</v>
      </c>
      <c r="O38" s="49">
        <v>96</v>
      </c>
      <c r="P38" s="49">
        <v>95</v>
      </c>
      <c r="Q38" s="132">
        <v>100</v>
      </c>
      <c r="R38" s="138">
        <f t="shared" si="1"/>
        <v>94.984457866137262</v>
      </c>
      <c r="S38" s="51">
        <v>96.245421245421241</v>
      </c>
      <c r="T38" s="51">
        <v>93.723494486853269</v>
      </c>
      <c r="U38" s="51" t="s">
        <v>66</v>
      </c>
      <c r="V38" s="132" t="s">
        <v>64</v>
      </c>
      <c r="W38" s="138">
        <f t="shared" si="2"/>
        <v>96.787678151339847</v>
      </c>
      <c r="X38" s="51">
        <v>95.671981776765378</v>
      </c>
      <c r="Y38" s="51">
        <v>95.289855072463766</v>
      </c>
      <c r="Z38" s="51">
        <v>99.401197604790411</v>
      </c>
      <c r="AA38" s="132" t="s">
        <v>64</v>
      </c>
      <c r="AB38" s="52">
        <v>98.6</v>
      </c>
      <c r="AC38" s="122">
        <v>98.2</v>
      </c>
      <c r="AD38" s="122">
        <v>98.8</v>
      </c>
      <c r="AE38" s="122">
        <v>100</v>
      </c>
      <c r="AF38" s="132" t="s">
        <v>64</v>
      </c>
      <c r="AG38" s="68"/>
      <c r="AH38" s="68"/>
      <c r="AI38" s="68"/>
    </row>
    <row r="39" spans="1:35" x14ac:dyDescent="0.3">
      <c r="A39" s="128" t="s">
        <v>174</v>
      </c>
      <c r="B39" s="131">
        <v>91</v>
      </c>
      <c r="C39" s="49">
        <v>94</v>
      </c>
      <c r="D39" s="49">
        <v>88</v>
      </c>
      <c r="E39" s="132">
        <v>99</v>
      </c>
      <c r="F39" s="131">
        <v>82.7</v>
      </c>
      <c r="G39" s="49" t="s">
        <v>66</v>
      </c>
      <c r="H39" s="49">
        <v>82.7</v>
      </c>
      <c r="I39" s="132" t="s">
        <v>66</v>
      </c>
      <c r="J39" s="131">
        <v>100</v>
      </c>
      <c r="K39" s="49">
        <v>100</v>
      </c>
      <c r="L39" s="49">
        <v>100</v>
      </c>
      <c r="M39" s="132" t="s">
        <v>66</v>
      </c>
      <c r="N39" s="131">
        <v>93</v>
      </c>
      <c r="O39" s="49">
        <v>93</v>
      </c>
      <c r="P39" s="49">
        <v>92</v>
      </c>
      <c r="Q39" s="132">
        <v>96</v>
      </c>
      <c r="R39" s="138">
        <f t="shared" si="1"/>
        <v>94.013817874781367</v>
      </c>
      <c r="S39" s="51">
        <v>95.857988165680467</v>
      </c>
      <c r="T39" s="51">
        <v>86.183465458663647</v>
      </c>
      <c r="U39" s="51">
        <v>100</v>
      </c>
      <c r="V39" s="132" t="s">
        <v>64</v>
      </c>
      <c r="W39" s="138">
        <f t="shared" si="2"/>
        <v>95.897942209256144</v>
      </c>
      <c r="X39" s="51">
        <v>96.428571428571431</v>
      </c>
      <c r="Y39" s="51">
        <v>92.811646951774335</v>
      </c>
      <c r="Z39" s="51">
        <v>98.453608247422693</v>
      </c>
      <c r="AA39" s="132" t="s">
        <v>64</v>
      </c>
      <c r="AB39" s="52">
        <v>96.8</v>
      </c>
      <c r="AC39" s="122">
        <v>97.2</v>
      </c>
      <c r="AD39" s="122">
        <v>96.2</v>
      </c>
      <c r="AE39" s="122">
        <v>99.1</v>
      </c>
      <c r="AF39" s="132" t="s">
        <v>64</v>
      </c>
      <c r="AG39" s="68"/>
      <c r="AH39" s="68"/>
      <c r="AI39" s="68"/>
    </row>
    <row r="40" spans="1:35" x14ac:dyDescent="0.3">
      <c r="A40" s="128" t="s">
        <v>42</v>
      </c>
      <c r="B40" s="131">
        <v>85</v>
      </c>
      <c r="C40" s="49">
        <v>86</v>
      </c>
      <c r="D40" s="49">
        <v>85</v>
      </c>
      <c r="E40" s="132" t="s">
        <v>66</v>
      </c>
      <c r="F40" s="131">
        <v>95</v>
      </c>
      <c r="G40" s="49">
        <v>95</v>
      </c>
      <c r="H40" s="49" t="s">
        <v>66</v>
      </c>
      <c r="I40" s="132" t="s">
        <v>66</v>
      </c>
      <c r="J40" s="131">
        <v>95</v>
      </c>
      <c r="K40" s="49">
        <v>95.6</v>
      </c>
      <c r="L40" s="49">
        <v>91.1</v>
      </c>
      <c r="M40" s="132" t="s">
        <v>66</v>
      </c>
      <c r="N40" s="131">
        <v>93</v>
      </c>
      <c r="O40" s="49">
        <v>95</v>
      </c>
      <c r="P40" s="49">
        <v>89</v>
      </c>
      <c r="Q40" s="132">
        <v>98</v>
      </c>
      <c r="R40" s="138">
        <f t="shared" si="1"/>
        <v>92.78266318608776</v>
      </c>
      <c r="S40" s="51">
        <v>95.086705202312132</v>
      </c>
      <c r="T40" s="51">
        <v>86.921850079744814</v>
      </c>
      <c r="U40" s="51">
        <v>96.339434276206333</v>
      </c>
      <c r="V40" s="132" t="s">
        <v>64</v>
      </c>
      <c r="W40" s="138">
        <f t="shared" si="2"/>
        <v>94.985249892400944</v>
      </c>
      <c r="X40" s="51">
        <v>93.625498007968119</v>
      </c>
      <c r="Y40" s="51">
        <v>92.542372881355931</v>
      </c>
      <c r="Z40" s="51">
        <v>98.787878787878796</v>
      </c>
      <c r="AA40" s="132" t="s">
        <v>64</v>
      </c>
      <c r="AB40" s="52">
        <v>96.1</v>
      </c>
      <c r="AC40" s="122">
        <v>97</v>
      </c>
      <c r="AD40" s="122">
        <v>93.1</v>
      </c>
      <c r="AE40" s="122">
        <v>100</v>
      </c>
      <c r="AF40" s="132" t="s">
        <v>64</v>
      </c>
      <c r="AG40" s="68"/>
      <c r="AH40" s="68"/>
      <c r="AI40" s="68"/>
    </row>
    <row r="41" spans="1:35" x14ac:dyDescent="0.3">
      <c r="A41" s="128" t="s">
        <v>43</v>
      </c>
      <c r="B41" s="131">
        <v>84</v>
      </c>
      <c r="C41" s="49">
        <v>91</v>
      </c>
      <c r="D41" s="49">
        <v>80</v>
      </c>
      <c r="E41" s="132" t="s">
        <v>66</v>
      </c>
      <c r="F41" s="131">
        <v>89.1</v>
      </c>
      <c r="G41" s="49">
        <v>93.1</v>
      </c>
      <c r="H41" s="49">
        <v>85.5</v>
      </c>
      <c r="I41" s="132">
        <v>95</v>
      </c>
      <c r="J41" s="131">
        <v>94</v>
      </c>
      <c r="K41" s="49">
        <v>95.4</v>
      </c>
      <c r="L41" s="49">
        <v>93.5</v>
      </c>
      <c r="M41" s="132" t="s">
        <v>66</v>
      </c>
      <c r="N41" s="131">
        <v>92</v>
      </c>
      <c r="O41" s="49">
        <v>94</v>
      </c>
      <c r="P41" s="49">
        <v>90</v>
      </c>
      <c r="Q41" s="132" t="s">
        <v>66</v>
      </c>
      <c r="R41" s="138">
        <f t="shared" si="1"/>
        <v>93.348598509496739</v>
      </c>
      <c r="S41" s="51">
        <v>96.202531645569621</v>
      </c>
      <c r="T41" s="51">
        <v>90.494665373423857</v>
      </c>
      <c r="U41" s="51" t="s">
        <v>66</v>
      </c>
      <c r="V41" s="132" t="s">
        <v>64</v>
      </c>
      <c r="W41" s="138">
        <f t="shared" si="2"/>
        <v>94.923008302745345</v>
      </c>
      <c r="X41" s="51">
        <v>95.414462081128747</v>
      </c>
      <c r="Y41" s="51">
        <v>94.431554524361943</v>
      </c>
      <c r="Z41" s="51" t="s">
        <v>66</v>
      </c>
      <c r="AA41" s="132" t="s">
        <v>64</v>
      </c>
      <c r="AB41" s="52">
        <v>96.6</v>
      </c>
      <c r="AC41" s="122">
        <v>96.8</v>
      </c>
      <c r="AD41" s="122">
        <v>96.4</v>
      </c>
      <c r="AE41" s="122" t="s">
        <v>66</v>
      </c>
      <c r="AF41" s="132" t="s">
        <v>64</v>
      </c>
      <c r="AG41" s="68"/>
      <c r="AH41" s="68"/>
      <c r="AI41" s="68"/>
    </row>
    <row r="42" spans="1:35" x14ac:dyDescent="0.3">
      <c r="A42" s="128" t="s">
        <v>44</v>
      </c>
      <c r="B42" s="131" t="s">
        <v>66</v>
      </c>
      <c r="C42" s="49" t="s">
        <v>66</v>
      </c>
      <c r="D42" s="49" t="s">
        <v>66</v>
      </c>
      <c r="E42" s="132" t="s">
        <v>66</v>
      </c>
      <c r="F42" s="131">
        <v>94</v>
      </c>
      <c r="G42" s="49">
        <v>94</v>
      </c>
      <c r="H42" s="49" t="s">
        <v>66</v>
      </c>
      <c r="I42" s="132" t="s">
        <v>66</v>
      </c>
      <c r="J42" s="131">
        <v>92</v>
      </c>
      <c r="K42" s="49">
        <v>96.3</v>
      </c>
      <c r="L42" s="49">
        <v>86.6</v>
      </c>
      <c r="M42" s="132">
        <v>99</v>
      </c>
      <c r="N42" s="131">
        <v>93</v>
      </c>
      <c r="O42" s="49">
        <v>93</v>
      </c>
      <c r="P42" s="49">
        <v>92</v>
      </c>
      <c r="Q42" s="132" t="s">
        <v>66</v>
      </c>
      <c r="R42" s="138">
        <f t="shared" si="1"/>
        <v>95.310684411383818</v>
      </c>
      <c r="S42" s="51">
        <v>96.039603960396036</v>
      </c>
      <c r="T42" s="51">
        <v>91.961414790996784</v>
      </c>
      <c r="U42" s="51">
        <v>97.931034482758619</v>
      </c>
      <c r="V42" s="132" t="s">
        <v>64</v>
      </c>
      <c r="W42" s="138">
        <f t="shared" si="2"/>
        <v>96.392253525786842</v>
      </c>
      <c r="X42" s="51">
        <v>97.566909975669105</v>
      </c>
      <c r="Y42" s="51">
        <v>93.059125964010278</v>
      </c>
      <c r="Z42" s="51">
        <v>98.550724637681171</v>
      </c>
      <c r="AA42" s="132" t="s">
        <v>64</v>
      </c>
      <c r="AB42" s="52">
        <v>94.9</v>
      </c>
      <c r="AC42" s="122">
        <v>95.5</v>
      </c>
      <c r="AD42" s="122">
        <v>93.6</v>
      </c>
      <c r="AE42" s="122">
        <v>99</v>
      </c>
      <c r="AF42" s="132" t="s">
        <v>64</v>
      </c>
      <c r="AG42" s="68"/>
      <c r="AH42" s="68"/>
      <c r="AI42" s="68"/>
    </row>
    <row r="43" spans="1:35" x14ac:dyDescent="0.3">
      <c r="A43" s="128" t="s">
        <v>175</v>
      </c>
      <c r="B43" s="131">
        <v>96</v>
      </c>
      <c r="C43" s="49">
        <v>99</v>
      </c>
      <c r="D43" s="49">
        <v>95</v>
      </c>
      <c r="E43" s="132" t="s">
        <v>66</v>
      </c>
      <c r="F43" s="131">
        <v>95.8</v>
      </c>
      <c r="G43" s="49">
        <v>100</v>
      </c>
      <c r="H43" s="49">
        <v>88.3</v>
      </c>
      <c r="I43" s="132" t="s">
        <v>66</v>
      </c>
      <c r="J43" s="131">
        <v>96</v>
      </c>
      <c r="K43" s="49">
        <v>97.1</v>
      </c>
      <c r="L43" s="49">
        <v>94.3</v>
      </c>
      <c r="M43" s="132" t="s">
        <v>66</v>
      </c>
      <c r="N43" s="131">
        <v>94</v>
      </c>
      <c r="O43" s="49">
        <v>96</v>
      </c>
      <c r="P43" s="49">
        <v>92</v>
      </c>
      <c r="Q43" s="132">
        <v>98</v>
      </c>
      <c r="R43" s="138">
        <f t="shared" si="1"/>
        <v>94.742137302849343</v>
      </c>
      <c r="S43" s="51">
        <v>95.619946091644209</v>
      </c>
      <c r="T43" s="51">
        <v>90.962872297021619</v>
      </c>
      <c r="U43" s="51">
        <v>97.643593519882174</v>
      </c>
      <c r="V43" s="132" t="s">
        <v>64</v>
      </c>
      <c r="W43" s="138">
        <f t="shared" si="2"/>
        <v>95.663413188472774</v>
      </c>
      <c r="X43" s="51">
        <v>95.696852922286439</v>
      </c>
      <c r="Y43" s="51">
        <v>92.862014094112297</v>
      </c>
      <c r="Z43" s="51">
        <v>98.431372549019599</v>
      </c>
      <c r="AA43" s="132" t="s">
        <v>64</v>
      </c>
      <c r="AB43" s="52">
        <v>96.2</v>
      </c>
      <c r="AC43" s="122">
        <v>97.4</v>
      </c>
      <c r="AD43" s="122">
        <v>94.9</v>
      </c>
      <c r="AE43" s="122">
        <v>98.6</v>
      </c>
      <c r="AF43" s="132" t="s">
        <v>64</v>
      </c>
      <c r="AG43" s="68"/>
      <c r="AH43" s="68"/>
      <c r="AI43" s="68"/>
    </row>
    <row r="44" spans="1:35" x14ac:dyDescent="0.3">
      <c r="A44" s="128" t="s">
        <v>46</v>
      </c>
      <c r="B44" s="131">
        <v>91</v>
      </c>
      <c r="C44" s="49" t="s">
        <v>66</v>
      </c>
      <c r="D44" s="49">
        <v>91</v>
      </c>
      <c r="E44" s="132" t="s">
        <v>64</v>
      </c>
      <c r="F44" s="131">
        <v>92.3</v>
      </c>
      <c r="G44" s="49" t="s">
        <v>66</v>
      </c>
      <c r="H44" s="49">
        <v>92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95</v>
      </c>
      <c r="O44" s="49">
        <v>95</v>
      </c>
      <c r="P44" s="49">
        <v>94</v>
      </c>
      <c r="Q44" s="132" t="s">
        <v>64</v>
      </c>
      <c r="R44" s="138">
        <f t="shared" si="1"/>
        <v>95.329618658014766</v>
      </c>
      <c r="S44" s="51">
        <v>98.692810457516345</v>
      </c>
      <c r="T44" s="51">
        <v>91.966426858513188</v>
      </c>
      <c r="U44" s="51" t="s">
        <v>64</v>
      </c>
      <c r="V44" s="132" t="s">
        <v>64</v>
      </c>
      <c r="W44" s="138">
        <f t="shared" si="2"/>
        <v>93.702578725514513</v>
      </c>
      <c r="X44" s="51">
        <v>93.918918918918919</v>
      </c>
      <c r="Y44" s="51">
        <v>93.486238532110093</v>
      </c>
      <c r="Z44" s="49" t="s">
        <v>64</v>
      </c>
      <c r="AA44" s="132" t="s">
        <v>64</v>
      </c>
      <c r="AB44" s="52">
        <v>95.7</v>
      </c>
      <c r="AC44" s="122">
        <v>96</v>
      </c>
      <c r="AD44" s="122">
        <v>95.5</v>
      </c>
      <c r="AE44" s="122" t="s">
        <v>64</v>
      </c>
      <c r="AF44" s="132" t="s">
        <v>64</v>
      </c>
      <c r="AG44" s="68"/>
      <c r="AH44" s="68"/>
      <c r="AI44" s="68"/>
    </row>
    <row r="45" spans="1:35" x14ac:dyDescent="0.3">
      <c r="A45" s="128" t="s">
        <v>47</v>
      </c>
      <c r="B45" s="131">
        <v>94</v>
      </c>
      <c r="C45" s="49">
        <v>97</v>
      </c>
      <c r="D45" s="49">
        <v>91</v>
      </c>
      <c r="E45" s="132" t="s">
        <v>66</v>
      </c>
      <c r="F45" s="131">
        <v>100</v>
      </c>
      <c r="G45" s="49">
        <v>100</v>
      </c>
      <c r="H45" s="49" t="s">
        <v>66</v>
      </c>
      <c r="I45" s="132" t="s">
        <v>66</v>
      </c>
      <c r="J45" s="131">
        <v>93</v>
      </c>
      <c r="K45" s="49">
        <v>95.8</v>
      </c>
      <c r="L45" s="49">
        <v>90.1</v>
      </c>
      <c r="M45" s="132">
        <v>98</v>
      </c>
      <c r="N45" s="131">
        <v>93</v>
      </c>
      <c r="O45" s="49">
        <v>94</v>
      </c>
      <c r="P45" s="49">
        <v>90</v>
      </c>
      <c r="Q45" s="132" t="s">
        <v>66</v>
      </c>
      <c r="R45" s="138">
        <f t="shared" si="1"/>
        <v>93.727489011645375</v>
      </c>
      <c r="S45" s="51">
        <v>95.768374164810695</v>
      </c>
      <c r="T45" s="51">
        <v>89.54030646235843</v>
      </c>
      <c r="U45" s="51">
        <v>95.873786407766985</v>
      </c>
      <c r="V45" s="132" t="s">
        <v>64</v>
      </c>
      <c r="W45" s="159">
        <f t="shared" si="2"/>
        <v>96.986713186969936</v>
      </c>
      <c r="X45" s="51">
        <v>95.087719298245617</v>
      </c>
      <c r="Y45" s="51">
        <v>95.872420262664164</v>
      </c>
      <c r="Z45" s="141">
        <v>100</v>
      </c>
      <c r="AA45" s="132" t="s">
        <v>64</v>
      </c>
      <c r="AB45" s="52">
        <v>94.7</v>
      </c>
      <c r="AC45" s="122">
        <v>94.1</v>
      </c>
      <c r="AD45" s="122">
        <v>94.9</v>
      </c>
      <c r="AE45" s="122">
        <v>99.9</v>
      </c>
      <c r="AF45" s="132" t="s">
        <v>64</v>
      </c>
      <c r="AG45" s="68"/>
      <c r="AH45" s="68"/>
      <c r="AI45" s="68"/>
    </row>
    <row r="46" spans="1:35" x14ac:dyDescent="0.3">
      <c r="A46" s="128" t="s">
        <v>176</v>
      </c>
      <c r="B46" s="131">
        <v>88</v>
      </c>
      <c r="C46" s="49">
        <v>100</v>
      </c>
      <c r="D46" s="49">
        <v>85</v>
      </c>
      <c r="E46" s="132" t="s">
        <v>66</v>
      </c>
      <c r="F46" s="131">
        <v>85.5</v>
      </c>
      <c r="G46" s="49" t="s">
        <v>66</v>
      </c>
      <c r="H46" s="49">
        <v>85.5</v>
      </c>
      <c r="I46" s="132" t="s">
        <v>66</v>
      </c>
      <c r="J46" s="131">
        <v>93.8</v>
      </c>
      <c r="K46" s="49" t="s">
        <v>66</v>
      </c>
      <c r="L46" s="49">
        <v>93.8</v>
      </c>
      <c r="M46" s="132" t="s">
        <v>66</v>
      </c>
      <c r="N46" s="131">
        <v>95</v>
      </c>
      <c r="O46" s="49">
        <v>98</v>
      </c>
      <c r="P46" s="49">
        <v>93</v>
      </c>
      <c r="Q46" s="132">
        <v>100</v>
      </c>
      <c r="R46" s="138">
        <f t="shared" si="1"/>
        <v>94.386021565764338</v>
      </c>
      <c r="S46" s="51">
        <v>98.706896551724128</v>
      </c>
      <c r="T46" s="51">
        <v>90.065146579804562</v>
      </c>
      <c r="U46" s="51" t="s">
        <v>66</v>
      </c>
      <c r="V46" s="132" t="s">
        <v>64</v>
      </c>
      <c r="W46" s="138">
        <f t="shared" si="2"/>
        <v>89.285714285714292</v>
      </c>
      <c r="X46" s="51">
        <v>89.285714285714292</v>
      </c>
      <c r="Y46" s="51" t="s">
        <v>66</v>
      </c>
      <c r="Z46" s="51" t="s">
        <v>66</v>
      </c>
      <c r="AA46" s="132" t="s">
        <v>64</v>
      </c>
      <c r="AB46" s="52">
        <v>91.8</v>
      </c>
      <c r="AC46" s="122">
        <v>87.7</v>
      </c>
      <c r="AD46" s="122">
        <v>95.2</v>
      </c>
      <c r="AE46" s="122">
        <v>99.1</v>
      </c>
      <c r="AF46" s="132" t="s">
        <v>64</v>
      </c>
      <c r="AG46" s="68"/>
      <c r="AH46" s="68"/>
      <c r="AI46" s="68"/>
    </row>
    <row r="47" spans="1:35" x14ac:dyDescent="0.3">
      <c r="A47" s="128" t="s">
        <v>49</v>
      </c>
      <c r="B47" s="131">
        <v>86</v>
      </c>
      <c r="C47" s="49">
        <v>98</v>
      </c>
      <c r="D47" s="49">
        <v>78</v>
      </c>
      <c r="E47" s="132" t="s">
        <v>66</v>
      </c>
      <c r="F47" s="131">
        <v>92.5</v>
      </c>
      <c r="G47" s="49">
        <v>97</v>
      </c>
      <c r="H47" s="49">
        <v>84</v>
      </c>
      <c r="I47" s="132">
        <v>97</v>
      </c>
      <c r="J47" s="131" t="s">
        <v>66</v>
      </c>
      <c r="K47" s="49" t="s">
        <v>66</v>
      </c>
      <c r="L47" s="49" t="s">
        <v>66</v>
      </c>
      <c r="M47" s="132" t="s">
        <v>66</v>
      </c>
      <c r="N47" s="131">
        <v>95</v>
      </c>
      <c r="O47" s="49">
        <v>97</v>
      </c>
      <c r="P47" s="49">
        <v>90</v>
      </c>
      <c r="Q47" s="132">
        <v>100</v>
      </c>
      <c r="R47" s="138">
        <f t="shared" si="1"/>
        <v>95.386746974207313</v>
      </c>
      <c r="S47" s="51">
        <v>95.783511642542479</v>
      </c>
      <c r="T47" s="51">
        <v>90.673906100287454</v>
      </c>
      <c r="U47" s="51">
        <v>99.702823179791977</v>
      </c>
      <c r="V47" s="132" t="s">
        <v>64</v>
      </c>
      <c r="W47" s="138">
        <f t="shared" si="2"/>
        <v>94.903917076151345</v>
      </c>
      <c r="X47" s="51">
        <v>95.412186379928315</v>
      </c>
      <c r="Y47" s="51">
        <v>89.787846098525719</v>
      </c>
      <c r="Z47" s="51">
        <v>99.51171875</v>
      </c>
      <c r="AA47" s="132" t="s">
        <v>64</v>
      </c>
      <c r="AB47" s="52">
        <v>94.9</v>
      </c>
      <c r="AC47" s="122">
        <v>96.6</v>
      </c>
      <c r="AD47" s="122">
        <v>92.3</v>
      </c>
      <c r="AE47" s="122">
        <v>99.4</v>
      </c>
      <c r="AF47" s="132" t="s">
        <v>64</v>
      </c>
      <c r="AG47" s="68"/>
      <c r="AH47" s="68"/>
      <c r="AI47" s="68"/>
    </row>
    <row r="48" spans="1:35" x14ac:dyDescent="0.3">
      <c r="A48" s="128" t="s">
        <v>177</v>
      </c>
      <c r="B48" s="131" t="s">
        <v>66</v>
      </c>
      <c r="C48" s="49" t="s">
        <v>66</v>
      </c>
      <c r="D48" s="49" t="s">
        <v>66</v>
      </c>
      <c r="E48" s="132" t="s">
        <v>66</v>
      </c>
      <c r="F48" s="131">
        <v>87.3</v>
      </c>
      <c r="G48" s="49">
        <v>81</v>
      </c>
      <c r="H48" s="49">
        <v>93.5</v>
      </c>
      <c r="I48" s="132" t="s">
        <v>66</v>
      </c>
      <c r="J48" s="131">
        <v>91</v>
      </c>
      <c r="K48" s="49" t="s">
        <v>66</v>
      </c>
      <c r="L48" s="49">
        <v>91</v>
      </c>
      <c r="M48" s="132" t="s">
        <v>66</v>
      </c>
      <c r="N48" s="131">
        <v>92</v>
      </c>
      <c r="O48" s="49">
        <v>84</v>
      </c>
      <c r="P48" s="49">
        <v>94</v>
      </c>
      <c r="Q48" s="132" t="s">
        <v>66</v>
      </c>
      <c r="R48" s="138">
        <f t="shared" si="1"/>
        <v>95.048156394427025</v>
      </c>
      <c r="S48" s="51">
        <v>97.357723577235774</v>
      </c>
      <c r="T48" s="51">
        <v>92.738589211618262</v>
      </c>
      <c r="U48" s="51" t="s">
        <v>66</v>
      </c>
      <c r="V48" s="132" t="s">
        <v>64</v>
      </c>
      <c r="W48" s="138">
        <f t="shared" si="2"/>
        <v>94.362990222256741</v>
      </c>
      <c r="X48" s="51">
        <v>95.58011049723757</v>
      </c>
      <c r="Y48" s="51">
        <v>93.145869947275926</v>
      </c>
      <c r="Z48" s="51" t="s">
        <v>66</v>
      </c>
      <c r="AA48" s="132" t="s">
        <v>64</v>
      </c>
      <c r="AB48" s="52">
        <v>96.4</v>
      </c>
      <c r="AC48" s="122">
        <v>97.6</v>
      </c>
      <c r="AD48" s="122">
        <v>95.3</v>
      </c>
      <c r="AE48" s="122" t="s">
        <v>66</v>
      </c>
      <c r="AF48" s="132" t="s">
        <v>64</v>
      </c>
      <c r="AG48" s="68"/>
      <c r="AH48" s="68"/>
      <c r="AI48" s="68"/>
    </row>
    <row r="49" spans="1:35" x14ac:dyDescent="0.3">
      <c r="A49" s="128" t="s">
        <v>51</v>
      </c>
      <c r="B49" s="131" t="s">
        <v>66</v>
      </c>
      <c r="C49" s="49" t="s">
        <v>66</v>
      </c>
      <c r="D49" s="49" t="s">
        <v>66</v>
      </c>
      <c r="E49" s="132" t="s">
        <v>66</v>
      </c>
      <c r="F49" s="131">
        <v>98.4</v>
      </c>
      <c r="G49" s="49">
        <v>98.4</v>
      </c>
      <c r="H49" s="49" t="s">
        <v>66</v>
      </c>
      <c r="I49" s="132" t="s">
        <v>66</v>
      </c>
      <c r="J49" s="131">
        <v>94</v>
      </c>
      <c r="K49" s="49">
        <v>94</v>
      </c>
      <c r="L49" s="49">
        <v>87.7</v>
      </c>
      <c r="M49" s="132" t="s">
        <v>66</v>
      </c>
      <c r="N49" s="131">
        <v>93</v>
      </c>
      <c r="O49" s="49">
        <v>94</v>
      </c>
      <c r="P49" s="49">
        <v>91</v>
      </c>
      <c r="Q49" s="132" t="s">
        <v>66</v>
      </c>
      <c r="R49" s="138">
        <f t="shared" si="1"/>
        <v>90.932936041631692</v>
      </c>
      <c r="S49" s="51">
        <v>93.822393822393821</v>
      </c>
      <c r="T49" s="51">
        <v>88.043478260869563</v>
      </c>
      <c r="U49" s="51" t="s">
        <v>66</v>
      </c>
      <c r="V49" s="132" t="s">
        <v>64</v>
      </c>
      <c r="W49" s="159">
        <f t="shared" si="2"/>
        <v>94.010679243237377</v>
      </c>
      <c r="X49" s="141">
        <v>94.991055456171736</v>
      </c>
      <c r="Y49" s="141">
        <v>93.030303030303031</v>
      </c>
      <c r="Z49" s="51" t="s">
        <v>66</v>
      </c>
      <c r="AA49" s="132" t="s">
        <v>64</v>
      </c>
      <c r="AB49" s="52">
        <v>95.1</v>
      </c>
      <c r="AC49" s="122">
        <v>95.4</v>
      </c>
      <c r="AD49" s="122">
        <v>94.5</v>
      </c>
      <c r="AE49" s="122">
        <v>99.2</v>
      </c>
      <c r="AF49" s="132" t="s">
        <v>64</v>
      </c>
      <c r="AG49" s="68"/>
      <c r="AH49" s="68"/>
      <c r="AI49" s="68"/>
    </row>
    <row r="50" spans="1:35" x14ac:dyDescent="0.3">
      <c r="A50" s="128" t="s">
        <v>178</v>
      </c>
      <c r="B50" s="96">
        <v>97</v>
      </c>
      <c r="C50" s="67">
        <v>98</v>
      </c>
      <c r="D50" s="67">
        <v>96</v>
      </c>
      <c r="E50" s="99">
        <v>95</v>
      </c>
      <c r="F50" s="96">
        <v>97.3</v>
      </c>
      <c r="G50" s="67">
        <v>98</v>
      </c>
      <c r="H50" s="67">
        <v>96.8</v>
      </c>
      <c r="I50" s="99">
        <v>99</v>
      </c>
      <c r="J50" s="96">
        <v>96.8</v>
      </c>
      <c r="K50" s="49" t="s">
        <v>66</v>
      </c>
      <c r="L50" s="67">
        <v>96.8</v>
      </c>
      <c r="M50" s="99" t="s">
        <v>66</v>
      </c>
      <c r="N50" s="96">
        <v>94</v>
      </c>
      <c r="O50" s="67">
        <v>94</v>
      </c>
      <c r="P50" s="67">
        <v>94</v>
      </c>
      <c r="Q50" s="99">
        <v>99</v>
      </c>
      <c r="R50" s="138">
        <f t="shared" si="1"/>
        <v>96.389901340229542</v>
      </c>
      <c r="S50" s="122">
        <v>96.308724832214764</v>
      </c>
      <c r="T50" s="122">
        <v>92.993079584775089</v>
      </c>
      <c r="U50" s="122">
        <v>99.867899603698802</v>
      </c>
      <c r="V50" s="132" t="s">
        <v>64</v>
      </c>
      <c r="W50" s="138">
        <f t="shared" si="2"/>
        <v>94.856106800494459</v>
      </c>
      <c r="X50" s="122">
        <v>95.624195624195636</v>
      </c>
      <c r="Y50" s="122">
        <v>90.724946695095952</v>
      </c>
      <c r="Z50" s="122">
        <v>98.219178082191789</v>
      </c>
      <c r="AA50" s="132" t="s">
        <v>64</v>
      </c>
      <c r="AB50" s="52">
        <v>96.8</v>
      </c>
      <c r="AC50" s="122">
        <v>96.8</v>
      </c>
      <c r="AD50" s="122">
        <v>96.6</v>
      </c>
      <c r="AE50" s="122">
        <v>100</v>
      </c>
      <c r="AF50" s="132" t="s">
        <v>64</v>
      </c>
      <c r="AG50" s="68"/>
      <c r="AH50" s="68"/>
      <c r="AI50" s="68"/>
    </row>
    <row r="51" spans="1:35" x14ac:dyDescent="0.3">
      <c r="A51" s="128" t="s">
        <v>53</v>
      </c>
      <c r="B51" s="96">
        <v>95</v>
      </c>
      <c r="C51" s="67">
        <v>97</v>
      </c>
      <c r="D51" s="67">
        <v>90</v>
      </c>
      <c r="E51" s="99">
        <v>99</v>
      </c>
      <c r="F51" s="96">
        <v>90.8</v>
      </c>
      <c r="G51" s="67">
        <v>90.1</v>
      </c>
      <c r="H51" s="67">
        <v>93.5</v>
      </c>
      <c r="I51" s="99" t="s">
        <v>66</v>
      </c>
      <c r="J51" s="96">
        <v>96</v>
      </c>
      <c r="K51" s="67">
        <v>96.6</v>
      </c>
      <c r="L51" s="67">
        <v>95.3</v>
      </c>
      <c r="M51" s="99" t="s">
        <v>66</v>
      </c>
      <c r="N51" s="96">
        <v>94</v>
      </c>
      <c r="O51" s="67">
        <v>95</v>
      </c>
      <c r="P51" s="67">
        <v>92</v>
      </c>
      <c r="Q51" s="99" t="s">
        <v>66</v>
      </c>
      <c r="R51" s="138">
        <f t="shared" si="1"/>
        <v>93.253202640802499</v>
      </c>
      <c r="S51" s="122">
        <v>95.626576955424724</v>
      </c>
      <c r="T51" s="122">
        <v>90.87982832618026</v>
      </c>
      <c r="U51" s="122" t="s">
        <v>66</v>
      </c>
      <c r="V51" s="132" t="s">
        <v>64</v>
      </c>
      <c r="W51" s="138">
        <f t="shared" si="2"/>
        <v>90.263397893351566</v>
      </c>
      <c r="X51" s="122">
        <v>95.439469320066337</v>
      </c>
      <c r="Y51" s="122">
        <v>85.08732646663681</v>
      </c>
      <c r="Z51" s="122" t="s">
        <v>66</v>
      </c>
      <c r="AA51" s="132" t="s">
        <v>64</v>
      </c>
      <c r="AB51" s="52">
        <v>94.1</v>
      </c>
      <c r="AC51" s="122">
        <v>95.8</v>
      </c>
      <c r="AD51" s="122">
        <v>91.2</v>
      </c>
      <c r="AE51" s="122" t="s">
        <v>66</v>
      </c>
      <c r="AF51" s="132" t="s">
        <v>64</v>
      </c>
      <c r="AG51" s="68"/>
      <c r="AH51" s="68"/>
      <c r="AI51" s="68"/>
    </row>
    <row r="52" spans="1:35" ht="16.2" thickBot="1" x14ac:dyDescent="0.35">
      <c r="A52" s="164" t="s">
        <v>54</v>
      </c>
      <c r="B52" s="124">
        <v>79</v>
      </c>
      <c r="C52" s="72">
        <v>100</v>
      </c>
      <c r="D52" s="72">
        <v>76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94</v>
      </c>
      <c r="O52" s="72">
        <v>94</v>
      </c>
      <c r="P52" s="72">
        <v>95</v>
      </c>
      <c r="Q52" s="73" t="s">
        <v>66</v>
      </c>
      <c r="R52" s="163">
        <f t="shared" si="1"/>
        <v>90.558037828435516</v>
      </c>
      <c r="S52" s="125">
        <v>95.957820738137073</v>
      </c>
      <c r="T52" s="125">
        <v>85.158254918733959</v>
      </c>
      <c r="U52" s="125" t="s">
        <v>66</v>
      </c>
      <c r="V52" s="74" t="s">
        <v>64</v>
      </c>
      <c r="W52" s="163">
        <f t="shared" si="2"/>
        <v>95.937473497297944</v>
      </c>
      <c r="X52" s="125">
        <v>96.325459317585299</v>
      </c>
      <c r="Y52" s="125">
        <v>92.236024844720504</v>
      </c>
      <c r="Z52" s="125">
        <v>99.250936329588015</v>
      </c>
      <c r="AA52" s="74" t="s">
        <v>64</v>
      </c>
      <c r="AB52" s="127">
        <v>97.3</v>
      </c>
      <c r="AC52" s="125">
        <v>98.1</v>
      </c>
      <c r="AD52" s="125">
        <v>96.5</v>
      </c>
      <c r="AE52" s="125">
        <v>99.5</v>
      </c>
      <c r="AF52" s="74" t="s">
        <v>64</v>
      </c>
      <c r="AG52" s="68"/>
      <c r="AH52" s="68"/>
      <c r="AI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147AD-D120-437A-A92F-34E0AAEA4075}">
  <dimension ref="A1:AI52"/>
  <sheetViews>
    <sheetView zoomScale="80" zoomScaleNormal="80" workbookViewId="0">
      <pane xSplit="1" ySplit="6" topLeftCell="V7" activePane="bottomRight" state="frozen"/>
      <selection pane="topRight" activeCell="B1" sqref="B1"/>
      <selection pane="bottomLeft" activeCell="A7" sqref="A7"/>
      <selection pane="bottomRight" activeCell="Y42" sqref="Y42"/>
    </sheetView>
  </sheetViews>
  <sheetFormatPr defaultRowHeight="15.6" x14ac:dyDescent="0.3"/>
  <cols>
    <col min="1" max="1" width="27.5546875" style="128" customWidth="1"/>
    <col min="2" max="2" width="12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2.109375" style="103" customWidth="1"/>
    <col min="7" max="7" width="7.33203125" style="103" customWidth="1"/>
    <col min="8" max="8" width="5.6640625" style="103" customWidth="1"/>
    <col min="9" max="9" width="8.88671875" style="103"/>
    <col min="10" max="10" width="11.44140625" style="103" customWidth="1"/>
    <col min="11" max="11" width="6.44140625" style="103" customWidth="1"/>
    <col min="12" max="12" width="6.5546875" style="103" customWidth="1"/>
    <col min="13" max="13" width="8.88671875" style="103"/>
    <col min="14" max="14" width="11.44140625" style="103" customWidth="1"/>
    <col min="15" max="15" width="7" style="103" customWidth="1"/>
    <col min="16" max="16" width="6.44140625" style="103" customWidth="1"/>
    <col min="17" max="17" width="8.88671875" style="103"/>
    <col min="18" max="18" width="11.33203125" style="103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3" width="10.88671875" style="103" customWidth="1"/>
    <col min="24" max="27" width="8.88671875" style="103"/>
    <col min="28" max="28" width="12.21875" style="103" customWidth="1"/>
    <col min="29" max="16384" width="8.88671875" style="103"/>
  </cols>
  <sheetData>
    <row r="1" spans="1:35" ht="36" customHeight="1" x14ac:dyDescent="0.3">
      <c r="A1" s="317" t="s">
        <v>73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5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5" ht="14.25" customHeight="1" x14ac:dyDescent="0.3">
      <c r="A3" s="154" t="s">
        <v>159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2"/>
      <c r="X3" s="192"/>
    </row>
    <row r="4" spans="1:35" ht="14.25" customHeight="1" thickBot="1" x14ac:dyDescent="0.35">
      <c r="A4" s="154" t="s">
        <v>162</v>
      </c>
      <c r="B4" s="198"/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2"/>
      <c r="X4" s="192"/>
    </row>
    <row r="5" spans="1:35" ht="16.2" thickBot="1" x14ac:dyDescent="0.35">
      <c r="A5" s="312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5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73" t="s">
        <v>60</v>
      </c>
      <c r="AB6" s="265" t="s">
        <v>63</v>
      </c>
      <c r="AC6" s="266" t="s">
        <v>57</v>
      </c>
      <c r="AD6" s="266" t="s">
        <v>58</v>
      </c>
      <c r="AE6" s="266" t="s">
        <v>59</v>
      </c>
      <c r="AF6" s="73" t="s">
        <v>60</v>
      </c>
    </row>
    <row r="7" spans="1:35" x14ac:dyDescent="0.3">
      <c r="A7" s="231" t="s">
        <v>78</v>
      </c>
      <c r="B7" s="101">
        <v>93</v>
      </c>
      <c r="C7" s="86">
        <v>94</v>
      </c>
      <c r="D7" s="86">
        <v>89</v>
      </c>
      <c r="E7" s="87">
        <v>95</v>
      </c>
      <c r="F7" s="101">
        <v>95.1</v>
      </c>
      <c r="G7" s="86">
        <v>95.5</v>
      </c>
      <c r="H7" s="86">
        <v>94.3</v>
      </c>
      <c r="I7" s="87">
        <v>99</v>
      </c>
      <c r="J7" s="101">
        <v>95</v>
      </c>
      <c r="K7" s="86">
        <v>95.4</v>
      </c>
      <c r="L7" s="86">
        <v>94.3</v>
      </c>
      <c r="M7" s="87">
        <v>98.9</v>
      </c>
      <c r="N7" s="101">
        <v>94.9</v>
      </c>
      <c r="O7" s="86">
        <v>95.3</v>
      </c>
      <c r="P7" s="86">
        <v>94.2</v>
      </c>
      <c r="Q7" s="87">
        <v>98.2</v>
      </c>
      <c r="R7" s="102">
        <f>AVERAGE(S7:V7)</f>
        <v>95.951656699812247</v>
      </c>
      <c r="S7" s="86">
        <v>96.7</v>
      </c>
      <c r="T7" s="86">
        <v>94.3</v>
      </c>
      <c r="U7" s="89">
        <v>98.706626799249008</v>
      </c>
      <c r="V7" s="87">
        <v>94.1</v>
      </c>
      <c r="W7" s="102">
        <f>AVERAGE(X7:AA7)</f>
        <v>97.439282265735528</v>
      </c>
      <c r="X7" s="89">
        <f>AVERAGE(X8:X52)</f>
        <v>96.618960089853161</v>
      </c>
      <c r="Y7" s="89">
        <f t="shared" ref="Y7:AA7" si="0">AVERAGE(Y8:Y52)</f>
        <v>95.935629748073737</v>
      </c>
      <c r="Z7" s="89">
        <f t="shared" si="0"/>
        <v>98.899719500305906</v>
      </c>
      <c r="AA7" s="90">
        <f t="shared" si="0"/>
        <v>98.302819724709337</v>
      </c>
      <c r="AB7" s="102">
        <v>96.9</v>
      </c>
      <c r="AC7" s="89">
        <v>96.9</v>
      </c>
      <c r="AD7" s="89">
        <v>96.6</v>
      </c>
      <c r="AE7" s="89">
        <v>99.2</v>
      </c>
      <c r="AF7" s="90">
        <v>96.6</v>
      </c>
    </row>
    <row r="8" spans="1:35" ht="31.2" x14ac:dyDescent="0.3">
      <c r="A8" s="128" t="s">
        <v>12</v>
      </c>
      <c r="B8" s="131" t="s">
        <v>89</v>
      </c>
      <c r="C8" s="49" t="s">
        <v>66</v>
      </c>
      <c r="D8" s="49" t="s">
        <v>89</v>
      </c>
      <c r="E8" s="132" t="s">
        <v>89</v>
      </c>
      <c r="F8" s="131">
        <v>100</v>
      </c>
      <c r="G8" s="49" t="s">
        <v>66</v>
      </c>
      <c r="H8" s="49">
        <v>100</v>
      </c>
      <c r="I8" s="132">
        <v>100</v>
      </c>
      <c r="J8" s="131">
        <v>100</v>
      </c>
      <c r="K8" s="49" t="s">
        <v>66</v>
      </c>
      <c r="L8" s="49">
        <v>100</v>
      </c>
      <c r="M8" s="132" t="s">
        <v>66</v>
      </c>
      <c r="N8" s="131">
        <v>97</v>
      </c>
      <c r="O8" s="49">
        <v>95</v>
      </c>
      <c r="P8" s="49">
        <v>97</v>
      </c>
      <c r="Q8" s="132" t="s">
        <v>66</v>
      </c>
      <c r="R8" s="138">
        <f t="shared" ref="R8:R52" si="1">AVERAGE(S8:V8)</f>
        <v>95.166666666666657</v>
      </c>
      <c r="S8" s="49" t="s">
        <v>66</v>
      </c>
      <c r="T8" s="49">
        <v>97</v>
      </c>
      <c r="U8" s="51">
        <v>93.333333333333329</v>
      </c>
      <c r="V8" s="193"/>
      <c r="W8" s="138" t="s">
        <v>89</v>
      </c>
      <c r="X8" s="49" t="s">
        <v>89</v>
      </c>
      <c r="Y8" s="49" t="s">
        <v>89</v>
      </c>
      <c r="Z8" s="51" t="s">
        <v>89</v>
      </c>
      <c r="AA8" s="193" t="s">
        <v>89</v>
      </c>
      <c r="AB8" s="138" t="s">
        <v>89</v>
      </c>
      <c r="AC8" s="49" t="s">
        <v>89</v>
      </c>
      <c r="AD8" s="49" t="s">
        <v>89</v>
      </c>
      <c r="AE8" s="51" t="s">
        <v>89</v>
      </c>
      <c r="AF8" s="193" t="s">
        <v>89</v>
      </c>
    </row>
    <row r="9" spans="1:35" ht="31.2" x14ac:dyDescent="0.3">
      <c r="A9" s="128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49" t="s">
        <v>89</v>
      </c>
      <c r="U9" s="51" t="s">
        <v>89</v>
      </c>
      <c r="V9" s="193" t="s">
        <v>89</v>
      </c>
      <c r="W9" s="138">
        <f t="shared" ref="W9:W52" si="2">AVERAGE(X9:AA9)</f>
        <v>98.009881371577933</v>
      </c>
      <c r="X9" s="49" t="s">
        <v>64</v>
      </c>
      <c r="Y9" s="122">
        <v>97.751229796205195</v>
      </c>
      <c r="Z9" s="122">
        <v>99.672774869109944</v>
      </c>
      <c r="AA9" s="100">
        <v>96.605639449418675</v>
      </c>
      <c r="AB9" s="138">
        <v>97.9</v>
      </c>
      <c r="AC9" s="49" t="s">
        <v>64</v>
      </c>
      <c r="AD9" s="122">
        <v>98.7</v>
      </c>
      <c r="AE9" s="122">
        <v>98.7</v>
      </c>
      <c r="AF9" s="100">
        <v>96.6</v>
      </c>
    </row>
    <row r="10" spans="1:35" x14ac:dyDescent="0.3">
      <c r="A10" s="128" t="s">
        <v>146</v>
      </c>
      <c r="B10" s="13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49" t="s">
        <v>89</v>
      </c>
      <c r="U10" s="49" t="s">
        <v>64</v>
      </c>
      <c r="V10" s="193" t="s">
        <v>89</v>
      </c>
      <c r="W10" s="138">
        <f t="shared" si="2"/>
        <v>97.369840704361536</v>
      </c>
      <c r="X10" s="122">
        <v>95.102040816326522</v>
      </c>
      <c r="Y10" s="133">
        <v>97.007481296758101</v>
      </c>
      <c r="Z10" s="49" t="s">
        <v>64</v>
      </c>
      <c r="AA10" s="134">
        <v>100</v>
      </c>
      <c r="AB10" s="138">
        <v>96.8</v>
      </c>
      <c r="AC10" s="122">
        <v>93.6</v>
      </c>
      <c r="AD10" s="133">
        <v>100</v>
      </c>
      <c r="AE10" s="49" t="s">
        <v>64</v>
      </c>
      <c r="AF10" s="134" t="s">
        <v>66</v>
      </c>
    </row>
    <row r="11" spans="1:35" x14ac:dyDescent="0.3">
      <c r="A11" s="128" t="s">
        <v>13</v>
      </c>
      <c r="B11" s="131">
        <v>92</v>
      </c>
      <c r="C11" s="49">
        <v>95</v>
      </c>
      <c r="D11" s="49">
        <v>90</v>
      </c>
      <c r="E11" s="132" t="s">
        <v>66</v>
      </c>
      <c r="F11" s="131">
        <v>94.8</v>
      </c>
      <c r="G11" s="49">
        <v>93.8</v>
      </c>
      <c r="H11" s="49">
        <v>95.8</v>
      </c>
      <c r="I11" s="132" t="s">
        <v>66</v>
      </c>
      <c r="J11" s="131">
        <v>92</v>
      </c>
      <c r="K11" s="49">
        <v>90.9</v>
      </c>
      <c r="L11" s="49">
        <v>93.6</v>
      </c>
      <c r="M11" s="132" t="s">
        <v>66</v>
      </c>
      <c r="N11" s="131">
        <v>96</v>
      </c>
      <c r="O11" s="49">
        <v>97</v>
      </c>
      <c r="P11" s="49">
        <v>95</v>
      </c>
      <c r="Q11" s="132">
        <v>98</v>
      </c>
      <c r="R11" s="138">
        <f t="shared" si="1"/>
        <v>95.05</v>
      </c>
      <c r="S11" s="49">
        <v>94.8</v>
      </c>
      <c r="T11" s="49">
        <v>95.3</v>
      </c>
      <c r="U11" s="51" t="s">
        <v>66</v>
      </c>
      <c r="V11" s="132" t="s">
        <v>64</v>
      </c>
      <c r="W11" s="138">
        <f t="shared" si="2"/>
        <v>97.867322834645677</v>
      </c>
      <c r="X11" s="51">
        <v>97.834645669291348</v>
      </c>
      <c r="Y11" s="51">
        <v>97.9</v>
      </c>
      <c r="Z11" s="51" t="s">
        <v>66</v>
      </c>
      <c r="AA11" s="132" t="s">
        <v>64</v>
      </c>
      <c r="AB11" s="138">
        <v>97.9</v>
      </c>
      <c r="AC11" s="51">
        <v>97.6</v>
      </c>
      <c r="AD11" s="51">
        <v>98.2</v>
      </c>
      <c r="AE11" s="51" t="s">
        <v>66</v>
      </c>
      <c r="AF11" s="132" t="s">
        <v>64</v>
      </c>
      <c r="AG11" s="68"/>
      <c r="AH11" s="68"/>
      <c r="AI11" s="68"/>
    </row>
    <row r="12" spans="1:35" x14ac:dyDescent="0.3">
      <c r="A12" s="128" t="s">
        <v>18</v>
      </c>
      <c r="B12" s="131">
        <v>96</v>
      </c>
      <c r="C12" s="49">
        <v>97</v>
      </c>
      <c r="D12" s="49">
        <v>92</v>
      </c>
      <c r="E12" s="132">
        <v>100</v>
      </c>
      <c r="F12" s="131">
        <v>95.1</v>
      </c>
      <c r="G12" s="49">
        <v>97.1</v>
      </c>
      <c r="H12" s="49">
        <v>92.2</v>
      </c>
      <c r="I12" s="132">
        <v>100</v>
      </c>
      <c r="J12" s="131">
        <v>95</v>
      </c>
      <c r="K12" s="49">
        <v>95.2</v>
      </c>
      <c r="L12" s="49">
        <v>93.9</v>
      </c>
      <c r="M12" s="132">
        <v>100</v>
      </c>
      <c r="N12" s="131">
        <v>94</v>
      </c>
      <c r="O12" s="49">
        <v>96</v>
      </c>
      <c r="P12" s="49">
        <v>92</v>
      </c>
      <c r="Q12" s="132">
        <v>99</v>
      </c>
      <c r="R12" s="138">
        <f t="shared" ref="R12" si="3">AVERAGE(S12:V12)</f>
        <v>96.802176063303662</v>
      </c>
      <c r="S12" s="49">
        <v>98</v>
      </c>
      <c r="T12" s="49">
        <v>93</v>
      </c>
      <c r="U12" s="51">
        <v>99.406528189910986</v>
      </c>
      <c r="V12" s="132" t="s">
        <v>64</v>
      </c>
      <c r="W12" s="138">
        <f t="shared" si="2"/>
        <v>96.945210367338106</v>
      </c>
      <c r="X12" s="51">
        <v>96.946236559139791</v>
      </c>
      <c r="Y12" s="51">
        <v>95.151224195871336</v>
      </c>
      <c r="Z12" s="51">
        <v>98.738170347003148</v>
      </c>
      <c r="AA12" s="132" t="s">
        <v>64</v>
      </c>
      <c r="AB12" s="138">
        <v>96.9</v>
      </c>
      <c r="AC12" s="51">
        <v>97.6</v>
      </c>
      <c r="AD12" s="51">
        <v>95.2</v>
      </c>
      <c r="AE12" s="51">
        <v>99</v>
      </c>
      <c r="AF12" s="132" t="s">
        <v>64</v>
      </c>
      <c r="AG12" s="68"/>
      <c r="AH12" s="68"/>
      <c r="AI12" s="68"/>
    </row>
    <row r="13" spans="1:35" x14ac:dyDescent="0.3">
      <c r="A13" s="128" t="s">
        <v>179</v>
      </c>
      <c r="B13" s="131" t="s">
        <v>66</v>
      </c>
      <c r="C13" s="49" t="s">
        <v>66</v>
      </c>
      <c r="D13" s="49" t="s">
        <v>66</v>
      </c>
      <c r="E13" s="132" t="s">
        <v>66</v>
      </c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65.3</v>
      </c>
      <c r="K13" s="49" t="s">
        <v>66</v>
      </c>
      <c r="L13" s="49">
        <v>65.3</v>
      </c>
      <c r="M13" s="132" t="s">
        <v>66</v>
      </c>
      <c r="N13" s="131">
        <v>94</v>
      </c>
      <c r="O13" s="49">
        <v>93</v>
      </c>
      <c r="P13" s="49">
        <v>95</v>
      </c>
      <c r="Q13" s="132">
        <v>99</v>
      </c>
      <c r="R13" s="138">
        <f t="shared" si="1"/>
        <v>98.666666666666671</v>
      </c>
      <c r="S13" s="51">
        <v>100</v>
      </c>
      <c r="T13" s="49">
        <v>96</v>
      </c>
      <c r="U13" s="51">
        <v>100</v>
      </c>
      <c r="V13" s="132" t="s">
        <v>64</v>
      </c>
      <c r="W13" s="138">
        <f t="shared" si="2"/>
        <v>95.794819125870134</v>
      </c>
      <c r="X13" s="51">
        <v>94.488188976377955</v>
      </c>
      <c r="Y13" s="51">
        <v>97.101449275362313</v>
      </c>
      <c r="Z13" s="51" t="s">
        <v>66</v>
      </c>
      <c r="AA13" s="132" t="s">
        <v>64</v>
      </c>
      <c r="AB13" s="138">
        <v>100</v>
      </c>
      <c r="AC13" s="51">
        <v>100</v>
      </c>
      <c r="AD13" s="51">
        <v>100</v>
      </c>
      <c r="AE13" s="51" t="s">
        <v>66</v>
      </c>
      <c r="AF13" s="132" t="s">
        <v>64</v>
      </c>
      <c r="AG13" s="68"/>
      <c r="AH13" s="68"/>
      <c r="AI13" s="68"/>
    </row>
    <row r="14" spans="1:35" x14ac:dyDescent="0.3">
      <c r="A14" s="128" t="s">
        <v>15</v>
      </c>
      <c r="B14" s="131" t="s">
        <v>66</v>
      </c>
      <c r="C14" s="49" t="s">
        <v>66</v>
      </c>
      <c r="D14" s="49" t="s">
        <v>66</v>
      </c>
      <c r="E14" s="132" t="s">
        <v>66</v>
      </c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100</v>
      </c>
      <c r="K14" s="49">
        <v>100</v>
      </c>
      <c r="L14" s="49">
        <v>100</v>
      </c>
      <c r="M14" s="132">
        <v>98.8</v>
      </c>
      <c r="N14" s="131">
        <v>92</v>
      </c>
      <c r="O14" s="49">
        <v>91</v>
      </c>
      <c r="P14" s="49">
        <v>94</v>
      </c>
      <c r="Q14" s="132">
        <v>99</v>
      </c>
      <c r="R14" s="138">
        <f t="shared" si="1"/>
        <v>94.377526491714661</v>
      </c>
      <c r="S14" s="51">
        <v>98.165137614678898</v>
      </c>
      <c r="T14" s="49">
        <v>90.2</v>
      </c>
      <c r="U14" s="51">
        <v>94.767441860465112</v>
      </c>
      <c r="V14" s="132" t="s">
        <v>64</v>
      </c>
      <c r="W14" s="138">
        <f t="shared" si="2"/>
        <v>93.939393939393938</v>
      </c>
      <c r="X14" s="51" t="s">
        <v>66</v>
      </c>
      <c r="Y14" s="51">
        <v>93.939393939393938</v>
      </c>
      <c r="Z14" s="51" t="s">
        <v>66</v>
      </c>
      <c r="AA14" s="132" t="s">
        <v>64</v>
      </c>
      <c r="AB14" s="138">
        <v>97.4</v>
      </c>
      <c r="AC14" s="51">
        <v>96.8</v>
      </c>
      <c r="AD14" s="51">
        <v>98.1</v>
      </c>
      <c r="AE14" s="51">
        <v>99.4</v>
      </c>
      <c r="AF14" s="132" t="s">
        <v>64</v>
      </c>
      <c r="AG14" s="68"/>
      <c r="AH14" s="68"/>
      <c r="AI14" s="68"/>
    </row>
    <row r="15" spans="1:35" x14ac:dyDescent="0.3">
      <c r="A15" s="128" t="s">
        <v>16</v>
      </c>
      <c r="B15" s="131">
        <v>94</v>
      </c>
      <c r="C15" s="49">
        <v>91</v>
      </c>
      <c r="D15" s="49">
        <v>96</v>
      </c>
      <c r="E15" s="132" t="s">
        <v>66</v>
      </c>
      <c r="F15" s="131">
        <v>96.6</v>
      </c>
      <c r="G15" s="49">
        <v>98</v>
      </c>
      <c r="H15" s="49">
        <v>96</v>
      </c>
      <c r="I15" s="132" t="s">
        <v>66</v>
      </c>
      <c r="J15" s="131">
        <v>94</v>
      </c>
      <c r="K15" s="49">
        <v>93.4</v>
      </c>
      <c r="L15" s="49">
        <v>96.3</v>
      </c>
      <c r="M15" s="132" t="s">
        <v>66</v>
      </c>
      <c r="N15" s="131">
        <v>93</v>
      </c>
      <c r="O15" s="49">
        <v>90</v>
      </c>
      <c r="P15" s="49">
        <v>96</v>
      </c>
      <c r="Q15" s="132" t="s">
        <v>66</v>
      </c>
      <c r="R15" s="138">
        <f t="shared" si="1"/>
        <v>96.021939349060816</v>
      </c>
      <c r="S15" s="51">
        <v>96.356275303643727</v>
      </c>
      <c r="T15" s="49">
        <v>93.3</v>
      </c>
      <c r="U15" s="51">
        <v>98.409542743538765</v>
      </c>
      <c r="V15" s="132" t="s">
        <v>64</v>
      </c>
      <c r="W15" s="138">
        <f t="shared" si="2"/>
        <v>94.238604532722178</v>
      </c>
      <c r="X15" s="51">
        <v>94.537815126050418</v>
      </c>
      <c r="Y15" s="51">
        <v>93.939393939393938</v>
      </c>
      <c r="Z15" s="51" t="s">
        <v>66</v>
      </c>
      <c r="AA15" s="132" t="s">
        <v>64</v>
      </c>
      <c r="AB15" s="138">
        <v>96.5</v>
      </c>
      <c r="AC15" s="51">
        <v>96.9</v>
      </c>
      <c r="AD15" s="51">
        <v>96.3</v>
      </c>
      <c r="AE15" s="51" t="s">
        <v>66</v>
      </c>
      <c r="AF15" s="132" t="s">
        <v>64</v>
      </c>
      <c r="AG15" s="68"/>
      <c r="AH15" s="68"/>
      <c r="AI15" s="68"/>
    </row>
    <row r="16" spans="1:35" x14ac:dyDescent="0.3">
      <c r="A16" s="128" t="s">
        <v>17</v>
      </c>
      <c r="B16" s="131">
        <v>90</v>
      </c>
      <c r="C16" s="49">
        <v>100</v>
      </c>
      <c r="D16" s="49">
        <v>82</v>
      </c>
      <c r="E16" s="132" t="s">
        <v>66</v>
      </c>
      <c r="F16" s="131">
        <v>96.5</v>
      </c>
      <c r="G16" s="49" t="s">
        <v>66</v>
      </c>
      <c r="H16" s="49">
        <v>96.5</v>
      </c>
      <c r="I16" s="132" t="s">
        <v>66</v>
      </c>
      <c r="J16" s="131">
        <v>96</v>
      </c>
      <c r="K16" s="49">
        <v>97.6</v>
      </c>
      <c r="L16" s="49">
        <v>93.4</v>
      </c>
      <c r="M16" s="132" t="s">
        <v>66</v>
      </c>
      <c r="N16" s="131">
        <v>95</v>
      </c>
      <c r="O16" s="49">
        <v>96</v>
      </c>
      <c r="P16" s="49">
        <v>94</v>
      </c>
      <c r="Q16" s="132" t="s">
        <v>66</v>
      </c>
      <c r="R16" s="138">
        <f t="shared" si="1"/>
        <v>95.594954128440364</v>
      </c>
      <c r="S16" s="51">
        <v>97.88990825688073</v>
      </c>
      <c r="T16" s="49">
        <v>93.3</v>
      </c>
      <c r="U16" s="51" t="s">
        <v>66</v>
      </c>
      <c r="V16" s="132" t="s">
        <v>64</v>
      </c>
      <c r="W16" s="138">
        <f t="shared" si="2"/>
        <v>96.266543755367366</v>
      </c>
      <c r="X16" s="51">
        <v>96.27773801002148</v>
      </c>
      <c r="Y16" s="51">
        <v>96.255349500713265</v>
      </c>
      <c r="Z16" s="51" t="s">
        <v>66</v>
      </c>
      <c r="AA16" s="132" t="s">
        <v>64</v>
      </c>
      <c r="AB16" s="138">
        <v>97.8</v>
      </c>
      <c r="AC16" s="51">
        <v>97.2</v>
      </c>
      <c r="AD16" s="51">
        <v>98.2</v>
      </c>
      <c r="AE16" s="51">
        <v>97.9</v>
      </c>
      <c r="AF16" s="132" t="s">
        <v>64</v>
      </c>
      <c r="AG16" s="68"/>
      <c r="AH16" s="68"/>
      <c r="AI16" s="68"/>
    </row>
    <row r="17" spans="1:35" x14ac:dyDescent="0.3">
      <c r="A17" s="128" t="s">
        <v>19</v>
      </c>
      <c r="B17" s="131">
        <v>92</v>
      </c>
      <c r="C17" s="49">
        <v>99</v>
      </c>
      <c r="D17" s="49">
        <v>84</v>
      </c>
      <c r="E17" s="132" t="s">
        <v>66</v>
      </c>
      <c r="F17" s="131">
        <v>98.9</v>
      </c>
      <c r="G17" s="49">
        <v>98.7</v>
      </c>
      <c r="H17" s="49">
        <v>100</v>
      </c>
      <c r="I17" s="132" t="s">
        <v>66</v>
      </c>
      <c r="J17" s="131">
        <v>97</v>
      </c>
      <c r="K17" s="49">
        <v>97.4</v>
      </c>
      <c r="L17" s="49">
        <v>94.8</v>
      </c>
      <c r="M17" s="132">
        <v>97</v>
      </c>
      <c r="N17" s="131">
        <v>94</v>
      </c>
      <c r="O17" s="49">
        <v>96</v>
      </c>
      <c r="P17" s="49">
        <v>91</v>
      </c>
      <c r="Q17" s="132">
        <v>97</v>
      </c>
      <c r="R17" s="138">
        <f t="shared" si="1"/>
        <v>95.938319926965846</v>
      </c>
      <c r="S17" s="51">
        <v>97.347480106100789</v>
      </c>
      <c r="T17" s="49">
        <v>92.5</v>
      </c>
      <c r="U17" s="51">
        <v>97.967479674796749</v>
      </c>
      <c r="V17" s="132" t="s">
        <v>64</v>
      </c>
      <c r="W17" s="138">
        <f t="shared" si="2"/>
        <v>97.26887419077481</v>
      </c>
      <c r="X17" s="51">
        <v>97.740112994350284</v>
      </c>
      <c r="Y17" s="51">
        <v>95.865070729053315</v>
      </c>
      <c r="Z17" s="51">
        <v>98.201438848920859</v>
      </c>
      <c r="AA17" s="132" t="s">
        <v>64</v>
      </c>
      <c r="AB17" s="138">
        <v>96.4</v>
      </c>
      <c r="AC17" s="51">
        <v>98.5</v>
      </c>
      <c r="AD17" s="51">
        <v>93.2</v>
      </c>
      <c r="AE17" s="51">
        <v>98.8</v>
      </c>
      <c r="AF17" s="132" t="s">
        <v>64</v>
      </c>
      <c r="AG17" s="68"/>
      <c r="AH17" s="68"/>
      <c r="AI17" s="68"/>
    </row>
    <row r="18" spans="1:35" x14ac:dyDescent="0.3">
      <c r="A18" s="128" t="s">
        <v>20</v>
      </c>
      <c r="B18" s="131">
        <v>100</v>
      </c>
      <c r="C18" s="49">
        <v>100</v>
      </c>
      <c r="D18" s="49" t="s">
        <v>66</v>
      </c>
      <c r="E18" s="132" t="s">
        <v>66</v>
      </c>
      <c r="F18" s="131">
        <v>94.7</v>
      </c>
      <c r="G18" s="49">
        <v>95.3</v>
      </c>
      <c r="H18" s="49">
        <v>94</v>
      </c>
      <c r="I18" s="132" t="s">
        <v>66</v>
      </c>
      <c r="J18" s="131">
        <v>96</v>
      </c>
      <c r="K18" s="49">
        <v>97.4</v>
      </c>
      <c r="L18" s="49">
        <v>94.4</v>
      </c>
      <c r="M18" s="132" t="s">
        <v>66</v>
      </c>
      <c r="N18" s="131">
        <v>95</v>
      </c>
      <c r="O18" s="49">
        <v>96</v>
      </c>
      <c r="P18" s="49">
        <v>94</v>
      </c>
      <c r="Q18" s="132" t="s">
        <v>66</v>
      </c>
      <c r="R18" s="138">
        <f t="shared" si="1"/>
        <v>96.861952192649895</v>
      </c>
      <c r="S18" s="51">
        <v>97.397129186602868</v>
      </c>
      <c r="T18" s="51">
        <v>94.085839810746876</v>
      </c>
      <c r="U18" s="51">
        <v>99.102887580599941</v>
      </c>
      <c r="V18" s="132" t="s">
        <v>64</v>
      </c>
      <c r="W18" s="138">
        <f t="shared" si="2"/>
        <v>97.433520364696165</v>
      </c>
      <c r="X18" s="51">
        <v>96.635828427249791</v>
      </c>
      <c r="Y18" s="51">
        <v>96.207473508087006</v>
      </c>
      <c r="Z18" s="51">
        <v>99.457259158751697</v>
      </c>
      <c r="AA18" s="132" t="s">
        <v>64</v>
      </c>
      <c r="AB18" s="138">
        <v>96.9</v>
      </c>
      <c r="AC18" s="51">
        <v>97.2</v>
      </c>
      <c r="AD18" s="51">
        <v>96</v>
      </c>
      <c r="AE18" s="51">
        <v>99.6</v>
      </c>
      <c r="AF18" s="132" t="s">
        <v>64</v>
      </c>
      <c r="AG18" s="68"/>
      <c r="AH18" s="68"/>
      <c r="AI18" s="68"/>
    </row>
    <row r="19" spans="1:35" x14ac:dyDescent="0.3">
      <c r="A19" s="128" t="s">
        <v>21</v>
      </c>
      <c r="B19" s="131">
        <v>92</v>
      </c>
      <c r="C19" s="49">
        <v>97</v>
      </c>
      <c r="D19" s="49">
        <v>81</v>
      </c>
      <c r="E19" s="132" t="s">
        <v>66</v>
      </c>
      <c r="F19" s="131">
        <v>89</v>
      </c>
      <c r="G19" s="49">
        <v>95.7</v>
      </c>
      <c r="H19" s="49">
        <v>69</v>
      </c>
      <c r="I19" s="132" t="s">
        <v>66</v>
      </c>
      <c r="J19" s="131">
        <v>95</v>
      </c>
      <c r="K19" s="49">
        <v>95.8</v>
      </c>
      <c r="L19" s="49">
        <v>94.7</v>
      </c>
      <c r="M19" s="132" t="s">
        <v>66</v>
      </c>
      <c r="N19" s="131">
        <v>95</v>
      </c>
      <c r="O19" s="49">
        <v>95</v>
      </c>
      <c r="P19" s="49">
        <v>95</v>
      </c>
      <c r="Q19" s="132" t="s">
        <v>66</v>
      </c>
      <c r="R19" s="138">
        <f t="shared" si="1"/>
        <v>96.503068868465959</v>
      </c>
      <c r="S19" s="51">
        <v>97.599039615846337</v>
      </c>
      <c r="T19" s="51">
        <v>95.407098121085596</v>
      </c>
      <c r="U19" s="51" t="s">
        <v>66</v>
      </c>
      <c r="V19" s="132" t="s">
        <v>64</v>
      </c>
      <c r="W19" s="138">
        <f t="shared" si="2"/>
        <v>97.433179035388974</v>
      </c>
      <c r="X19" s="51">
        <v>97.569060773480658</v>
      </c>
      <c r="Y19" s="51">
        <v>97.297297297297305</v>
      </c>
      <c r="Z19" s="51" t="s">
        <v>66</v>
      </c>
      <c r="AA19" s="132" t="s">
        <v>64</v>
      </c>
      <c r="AB19" s="138">
        <v>98.2</v>
      </c>
      <c r="AC19" s="51">
        <v>98.5</v>
      </c>
      <c r="AD19" s="51">
        <v>97.6</v>
      </c>
      <c r="AE19" s="51" t="s">
        <v>66</v>
      </c>
      <c r="AF19" s="132" t="s">
        <v>64</v>
      </c>
      <c r="AG19" s="68"/>
      <c r="AH19" s="68"/>
      <c r="AI19" s="68"/>
    </row>
    <row r="20" spans="1:35" x14ac:dyDescent="0.3">
      <c r="A20" s="128" t="s">
        <v>22</v>
      </c>
      <c r="B20" s="131">
        <v>98</v>
      </c>
      <c r="C20" s="49">
        <v>95</v>
      </c>
      <c r="D20" s="49">
        <v>99</v>
      </c>
      <c r="E20" s="132">
        <v>99</v>
      </c>
      <c r="F20" s="131">
        <v>93.4</v>
      </c>
      <c r="G20" s="49">
        <v>93.5</v>
      </c>
      <c r="H20" s="49">
        <v>92.5</v>
      </c>
      <c r="I20" s="132" t="s">
        <v>66</v>
      </c>
      <c r="J20" s="131">
        <v>93</v>
      </c>
      <c r="K20" s="49">
        <v>92.5</v>
      </c>
      <c r="L20" s="49">
        <v>93.7</v>
      </c>
      <c r="M20" s="132" t="s">
        <v>66</v>
      </c>
      <c r="N20" s="131">
        <v>89</v>
      </c>
      <c r="O20" s="49">
        <v>89</v>
      </c>
      <c r="P20" s="49">
        <v>89</v>
      </c>
      <c r="Q20" s="132" t="s">
        <v>66</v>
      </c>
      <c r="R20" s="138">
        <f t="shared" si="1"/>
        <v>93.897650456830092</v>
      </c>
      <c r="S20" s="51">
        <v>95.157264103844227</v>
      </c>
      <c r="T20" s="51">
        <v>92.638036809815944</v>
      </c>
      <c r="U20" s="51" t="s">
        <v>66</v>
      </c>
      <c r="V20" s="132" t="s">
        <v>64</v>
      </c>
      <c r="W20" s="138">
        <f t="shared" si="2"/>
        <v>94.912161421496691</v>
      </c>
      <c r="X20" s="51">
        <v>94.547088223732246</v>
      </c>
      <c r="Y20" s="51">
        <v>92.514261321743192</v>
      </c>
      <c r="Z20" s="51">
        <v>97.675134719014622</v>
      </c>
      <c r="AA20" s="132" t="s">
        <v>64</v>
      </c>
      <c r="AB20" s="138">
        <v>95</v>
      </c>
      <c r="AC20" s="51">
        <v>95.4</v>
      </c>
      <c r="AD20" s="51">
        <v>93.4</v>
      </c>
      <c r="AE20" s="51">
        <v>99.1</v>
      </c>
      <c r="AF20" s="132" t="s">
        <v>64</v>
      </c>
      <c r="AG20" s="68"/>
      <c r="AH20" s="68"/>
      <c r="AI20" s="68"/>
    </row>
    <row r="21" spans="1:35" x14ac:dyDescent="0.3">
      <c r="A21" s="128" t="s">
        <v>23</v>
      </c>
      <c r="B21" s="131">
        <v>92</v>
      </c>
      <c r="C21" s="49">
        <v>99</v>
      </c>
      <c r="D21" s="49">
        <v>86</v>
      </c>
      <c r="E21" s="132" t="s">
        <v>66</v>
      </c>
      <c r="F21" s="131">
        <v>96</v>
      </c>
      <c r="G21" s="49">
        <v>97</v>
      </c>
      <c r="H21" s="49">
        <v>95</v>
      </c>
      <c r="I21" s="132" t="s">
        <v>66</v>
      </c>
      <c r="J21" s="131">
        <v>95</v>
      </c>
      <c r="K21" s="49">
        <v>95.4</v>
      </c>
      <c r="L21" s="49">
        <v>94.7</v>
      </c>
      <c r="M21" s="132" t="s">
        <v>66</v>
      </c>
      <c r="N21" s="131">
        <v>97</v>
      </c>
      <c r="O21" s="49">
        <v>98</v>
      </c>
      <c r="P21" s="49">
        <v>93</v>
      </c>
      <c r="Q21" s="132" t="s">
        <v>66</v>
      </c>
      <c r="R21" s="138">
        <f t="shared" si="1"/>
        <v>97.458613300466993</v>
      </c>
      <c r="S21" s="51">
        <v>97.943444730077118</v>
      </c>
      <c r="T21" s="51">
        <v>95.881670533642691</v>
      </c>
      <c r="U21" s="51">
        <v>98.550724637681171</v>
      </c>
      <c r="V21" s="132" t="s">
        <v>64</v>
      </c>
      <c r="W21" s="138">
        <f t="shared" si="2"/>
        <v>98.265937261407842</v>
      </c>
      <c r="X21" s="51">
        <v>97.918637653736994</v>
      </c>
      <c r="Y21" s="51">
        <v>97.213622291021679</v>
      </c>
      <c r="Z21" s="51">
        <v>99.665551839464882</v>
      </c>
      <c r="AA21" s="132" t="s">
        <v>64</v>
      </c>
      <c r="AB21" s="138">
        <v>97.4</v>
      </c>
      <c r="AC21" s="51">
        <v>97.7</v>
      </c>
      <c r="AD21" s="51">
        <v>96.8</v>
      </c>
      <c r="AE21" s="51">
        <v>99.7</v>
      </c>
      <c r="AF21" s="132" t="s">
        <v>64</v>
      </c>
      <c r="AG21" s="68"/>
      <c r="AH21" s="68"/>
      <c r="AI21" s="68"/>
    </row>
    <row r="22" spans="1:35" x14ac:dyDescent="0.3">
      <c r="A22" s="128" t="s">
        <v>24</v>
      </c>
      <c r="B22" s="131">
        <v>94</v>
      </c>
      <c r="C22" s="49">
        <v>96</v>
      </c>
      <c r="D22" s="49">
        <v>93</v>
      </c>
      <c r="E22" s="132">
        <v>100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95</v>
      </c>
      <c r="O22" s="49">
        <v>95</v>
      </c>
      <c r="P22" s="49">
        <v>96</v>
      </c>
      <c r="Q22" s="132" t="s">
        <v>66</v>
      </c>
      <c r="R22" s="138">
        <f t="shared" si="1"/>
        <v>97.502185473883586</v>
      </c>
      <c r="S22" s="51">
        <v>97.574123989218336</v>
      </c>
      <c r="T22" s="51">
        <v>95.833333333333343</v>
      </c>
      <c r="U22" s="51">
        <v>99.099099099099092</v>
      </c>
      <c r="V22" s="132" t="s">
        <v>64</v>
      </c>
      <c r="W22" s="138">
        <f t="shared" si="2"/>
        <v>96.352680347905178</v>
      </c>
      <c r="X22" s="51">
        <v>96.378830083565461</v>
      </c>
      <c r="Y22" s="51">
        <v>96.326530612244895</v>
      </c>
      <c r="Z22" s="51" t="s">
        <v>66</v>
      </c>
      <c r="AA22" s="132" t="s">
        <v>64</v>
      </c>
      <c r="AB22" s="138">
        <v>97.5</v>
      </c>
      <c r="AC22" s="51">
        <v>97.1</v>
      </c>
      <c r="AD22" s="51">
        <v>97</v>
      </c>
      <c r="AE22" s="51">
        <v>99.6</v>
      </c>
      <c r="AF22" s="132" t="s">
        <v>64</v>
      </c>
      <c r="AG22" s="68"/>
      <c r="AH22" s="68"/>
      <c r="AI22" s="68"/>
    </row>
    <row r="23" spans="1:35" x14ac:dyDescent="0.3">
      <c r="A23" s="128" t="s">
        <v>25</v>
      </c>
      <c r="B23" s="131">
        <v>100</v>
      </c>
      <c r="C23" s="49" t="s">
        <v>66</v>
      </c>
      <c r="D23" s="49">
        <v>100</v>
      </c>
      <c r="E23" s="132" t="s">
        <v>66</v>
      </c>
      <c r="F23" s="131">
        <v>94.8</v>
      </c>
      <c r="G23" s="49">
        <v>95.3</v>
      </c>
      <c r="H23" s="49">
        <v>93</v>
      </c>
      <c r="I23" s="132" t="s">
        <v>66</v>
      </c>
      <c r="J23" s="131">
        <v>95</v>
      </c>
      <c r="K23" s="49">
        <v>95.4</v>
      </c>
      <c r="L23" s="49">
        <v>94.2</v>
      </c>
      <c r="M23" s="132" t="s">
        <v>66</v>
      </c>
      <c r="N23" s="131">
        <v>95</v>
      </c>
      <c r="O23" s="49">
        <v>94</v>
      </c>
      <c r="P23" s="49">
        <v>95</v>
      </c>
      <c r="Q23" s="132" t="s">
        <v>66</v>
      </c>
      <c r="R23" s="138">
        <f t="shared" si="1"/>
        <v>97.235600928207589</v>
      </c>
      <c r="S23" s="51">
        <v>98.073394495412842</v>
      </c>
      <c r="T23" s="51">
        <v>96.39780736100235</v>
      </c>
      <c r="U23" s="51" t="s">
        <v>66</v>
      </c>
      <c r="V23" s="132" t="s">
        <v>64</v>
      </c>
      <c r="W23" s="138">
        <f t="shared" si="2"/>
        <v>97.631090174193616</v>
      </c>
      <c r="X23" s="51">
        <v>97.748917748917748</v>
      </c>
      <c r="Y23" s="51">
        <v>97.513262599469499</v>
      </c>
      <c r="Z23" s="51" t="s">
        <v>66</v>
      </c>
      <c r="AA23" s="132" t="s">
        <v>64</v>
      </c>
      <c r="AB23" s="138">
        <v>97.3</v>
      </c>
      <c r="AC23" s="51">
        <v>97</v>
      </c>
      <c r="AD23" s="51">
        <v>97.5</v>
      </c>
      <c r="AE23" s="51">
        <v>99.3</v>
      </c>
      <c r="AF23" s="132" t="s">
        <v>64</v>
      </c>
      <c r="AG23" s="68"/>
      <c r="AH23" s="68"/>
      <c r="AI23" s="68"/>
    </row>
    <row r="24" spans="1:35" x14ac:dyDescent="0.3">
      <c r="A24" s="128" t="s">
        <v>26</v>
      </c>
      <c r="B24" s="131">
        <v>90</v>
      </c>
      <c r="C24" s="49">
        <v>98</v>
      </c>
      <c r="D24" s="49">
        <v>73</v>
      </c>
      <c r="E24" s="132">
        <v>100</v>
      </c>
      <c r="F24" s="131">
        <v>97</v>
      </c>
      <c r="G24" s="49" t="s">
        <v>66</v>
      </c>
      <c r="H24" s="49">
        <v>97</v>
      </c>
      <c r="I24" s="132" t="s">
        <v>66</v>
      </c>
      <c r="J24" s="131">
        <v>96</v>
      </c>
      <c r="K24" s="49">
        <v>95.7</v>
      </c>
      <c r="L24" s="49">
        <v>96.4</v>
      </c>
      <c r="M24" s="132" t="s">
        <v>66</v>
      </c>
      <c r="N24" s="131">
        <v>97</v>
      </c>
      <c r="O24" s="49">
        <v>98</v>
      </c>
      <c r="P24" s="49">
        <v>95</v>
      </c>
      <c r="Q24" s="132">
        <v>98</v>
      </c>
      <c r="R24" s="138">
        <f t="shared" si="1"/>
        <v>96.177132686268877</v>
      </c>
      <c r="S24" s="51">
        <v>97.72612430520465</v>
      </c>
      <c r="T24" s="51">
        <v>91.530612244897952</v>
      </c>
      <c r="U24" s="51">
        <v>99.274661508704071</v>
      </c>
      <c r="V24" s="132" t="s">
        <v>64</v>
      </c>
      <c r="W24" s="138">
        <f t="shared" si="2"/>
        <v>97.451575928538333</v>
      </c>
      <c r="X24" s="51">
        <v>97.125</v>
      </c>
      <c r="Y24" s="51">
        <v>95.939243645381282</v>
      </c>
      <c r="Z24" s="51">
        <v>99.29048414023373</v>
      </c>
      <c r="AA24" s="132" t="s">
        <v>64</v>
      </c>
      <c r="AB24" s="138">
        <v>97.1</v>
      </c>
      <c r="AC24" s="51">
        <v>97.4</v>
      </c>
      <c r="AD24" s="51">
        <v>96.1</v>
      </c>
      <c r="AE24" s="51">
        <v>99.1</v>
      </c>
      <c r="AF24" s="132" t="s">
        <v>64</v>
      </c>
      <c r="AG24" s="68"/>
      <c r="AH24" s="68"/>
      <c r="AI24" s="68"/>
    </row>
    <row r="25" spans="1:35" x14ac:dyDescent="0.3">
      <c r="A25" s="128" t="s">
        <v>27</v>
      </c>
      <c r="B25" s="131">
        <v>92</v>
      </c>
      <c r="C25" s="49">
        <v>96</v>
      </c>
      <c r="D25" s="49">
        <v>88</v>
      </c>
      <c r="E25" s="132" t="s">
        <v>66</v>
      </c>
      <c r="F25" s="131">
        <v>96.4</v>
      </c>
      <c r="G25" s="49">
        <v>96.8</v>
      </c>
      <c r="H25" s="49">
        <v>95</v>
      </c>
      <c r="I25" s="132" t="s">
        <v>66</v>
      </c>
      <c r="J25" s="131">
        <v>96</v>
      </c>
      <c r="K25" s="49">
        <v>96.2</v>
      </c>
      <c r="L25" s="49">
        <v>96.1</v>
      </c>
      <c r="M25" s="132" t="s">
        <v>66</v>
      </c>
      <c r="N25" s="131">
        <v>96</v>
      </c>
      <c r="O25" s="49">
        <v>96</v>
      </c>
      <c r="P25" s="49">
        <v>96</v>
      </c>
      <c r="Q25" s="132" t="s">
        <v>66</v>
      </c>
      <c r="R25" s="138">
        <f t="shared" si="1"/>
        <v>97.092717927155007</v>
      </c>
      <c r="S25" s="51">
        <v>98.109890109890102</v>
      </c>
      <c r="T25" s="51">
        <v>96.075545744419927</v>
      </c>
      <c r="U25" s="51" t="s">
        <v>66</v>
      </c>
      <c r="V25" s="132" t="s">
        <v>64</v>
      </c>
      <c r="W25" s="138">
        <f t="shared" si="2"/>
        <v>97.408871606628807</v>
      </c>
      <c r="X25" s="51">
        <v>97.918552036199088</v>
      </c>
      <c r="Y25" s="51">
        <v>97.073039742212671</v>
      </c>
      <c r="Z25" s="51">
        <v>97.235023041474662</v>
      </c>
      <c r="AA25" s="132" t="s">
        <v>64</v>
      </c>
      <c r="AB25" s="138">
        <v>98.1</v>
      </c>
      <c r="AC25" s="51">
        <v>98.5</v>
      </c>
      <c r="AD25" s="51">
        <v>97.3</v>
      </c>
      <c r="AE25" s="51">
        <v>99.3</v>
      </c>
      <c r="AF25" s="132" t="s">
        <v>64</v>
      </c>
      <c r="AG25" s="68"/>
      <c r="AH25" s="68"/>
      <c r="AI25" s="68"/>
    </row>
    <row r="26" spans="1:35" x14ac:dyDescent="0.3">
      <c r="A26" s="128" t="s">
        <v>28</v>
      </c>
      <c r="B26" s="131">
        <v>99</v>
      </c>
      <c r="C26" s="49" t="s">
        <v>66</v>
      </c>
      <c r="D26" s="49" t="s">
        <v>66</v>
      </c>
      <c r="E26" s="132">
        <v>99</v>
      </c>
      <c r="F26" s="131">
        <v>94.1</v>
      </c>
      <c r="G26" s="49">
        <v>90.3</v>
      </c>
      <c r="H26" s="49">
        <v>96</v>
      </c>
      <c r="I26" s="132">
        <v>100</v>
      </c>
      <c r="J26" s="131">
        <v>94</v>
      </c>
      <c r="K26" s="49">
        <v>91.4</v>
      </c>
      <c r="L26" s="49">
        <v>96.4</v>
      </c>
      <c r="M26" s="132">
        <v>98.7</v>
      </c>
      <c r="N26" s="131">
        <v>92</v>
      </c>
      <c r="O26" s="49">
        <v>91</v>
      </c>
      <c r="P26" s="49">
        <v>93</v>
      </c>
      <c r="Q26" s="132">
        <v>99</v>
      </c>
      <c r="R26" s="138">
        <f t="shared" si="1"/>
        <v>95.418748602656066</v>
      </c>
      <c r="S26" s="51">
        <v>95.458515283842786</v>
      </c>
      <c r="T26" s="51">
        <v>90.987124463519308</v>
      </c>
      <c r="U26" s="51">
        <v>99.810606060606062</v>
      </c>
      <c r="V26" s="132" t="s">
        <v>64</v>
      </c>
      <c r="W26" s="138">
        <f t="shared" si="2"/>
        <v>96.39445535568143</v>
      </c>
      <c r="X26" s="51">
        <v>94.699646643109531</v>
      </c>
      <c r="Y26" s="51">
        <v>95.560040363269422</v>
      </c>
      <c r="Z26" s="51">
        <v>98.923679060665364</v>
      </c>
      <c r="AA26" s="132" t="s">
        <v>64</v>
      </c>
      <c r="AB26" s="138">
        <v>96.8</v>
      </c>
      <c r="AC26" s="51">
        <v>96.5</v>
      </c>
      <c r="AD26" s="51">
        <v>96.6</v>
      </c>
      <c r="AE26" s="51">
        <v>99.5</v>
      </c>
      <c r="AF26" s="132" t="s">
        <v>64</v>
      </c>
      <c r="AG26" s="68"/>
      <c r="AH26" s="68"/>
      <c r="AI26" s="68"/>
    </row>
    <row r="27" spans="1:35" x14ac:dyDescent="0.3">
      <c r="A27" s="128" t="s">
        <v>168</v>
      </c>
      <c r="B27" s="131">
        <v>85</v>
      </c>
      <c r="C27" s="49">
        <v>86</v>
      </c>
      <c r="D27" s="49">
        <v>84</v>
      </c>
      <c r="E27" s="132">
        <v>94</v>
      </c>
      <c r="F27" s="131">
        <v>99.5</v>
      </c>
      <c r="G27" s="49">
        <v>99</v>
      </c>
      <c r="H27" s="49">
        <v>100</v>
      </c>
      <c r="I27" s="132" t="s">
        <v>66</v>
      </c>
      <c r="J27" s="131">
        <v>97.3</v>
      </c>
      <c r="K27" s="49">
        <v>97.3</v>
      </c>
      <c r="L27" s="49" t="s">
        <v>66</v>
      </c>
      <c r="M27" s="132" t="s">
        <v>66</v>
      </c>
      <c r="N27" s="131">
        <v>96</v>
      </c>
      <c r="O27" s="49">
        <v>96</v>
      </c>
      <c r="P27" s="49" t="s">
        <v>66</v>
      </c>
      <c r="Q27" s="132" t="s">
        <v>66</v>
      </c>
      <c r="R27" s="138">
        <f t="shared" si="1"/>
        <v>97.123411062190854</v>
      </c>
      <c r="S27" s="51">
        <v>98.853868194842406</v>
      </c>
      <c r="T27" s="51">
        <v>95.392953929539289</v>
      </c>
      <c r="U27" s="51" t="s">
        <v>66</v>
      </c>
      <c r="V27" s="132" t="s">
        <v>64</v>
      </c>
      <c r="W27" s="138">
        <f t="shared" si="2"/>
        <v>97.112574222615663</v>
      </c>
      <c r="X27" s="51">
        <v>96.264367816091962</v>
      </c>
      <c r="Y27" s="51">
        <v>95.827123695976155</v>
      </c>
      <c r="Z27" s="51">
        <v>99.246231155778901</v>
      </c>
      <c r="AA27" s="132" t="s">
        <v>64</v>
      </c>
      <c r="AB27" s="138">
        <v>97.3</v>
      </c>
      <c r="AC27" s="51">
        <v>97.7</v>
      </c>
      <c r="AD27" s="51">
        <v>96.4</v>
      </c>
      <c r="AE27" s="51">
        <v>100</v>
      </c>
      <c r="AF27" s="132" t="s">
        <v>64</v>
      </c>
      <c r="AG27" s="68"/>
      <c r="AH27" s="68"/>
      <c r="AI27" s="68"/>
    </row>
    <row r="28" spans="1:35" x14ac:dyDescent="0.3">
      <c r="A28" s="128" t="s">
        <v>169</v>
      </c>
      <c r="B28" s="131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96</v>
      </c>
      <c r="O28" s="49">
        <v>98</v>
      </c>
      <c r="P28" s="49">
        <v>94</v>
      </c>
      <c r="Q28" s="132" t="s">
        <v>66</v>
      </c>
      <c r="R28" s="138">
        <f t="shared" si="1"/>
        <v>95.853047135736986</v>
      </c>
      <c r="S28" s="51">
        <v>96.805555555555557</v>
      </c>
      <c r="T28" s="51">
        <v>93.174893357708712</v>
      </c>
      <c r="U28" s="51">
        <v>97.578692493946733</v>
      </c>
      <c r="V28" s="132" t="s">
        <v>64</v>
      </c>
      <c r="W28" s="138">
        <f t="shared" si="2"/>
        <v>96.639610378728392</v>
      </c>
      <c r="X28" s="51">
        <v>95.657276995305168</v>
      </c>
      <c r="Y28" s="51">
        <v>95.274212368728115</v>
      </c>
      <c r="Z28" s="141">
        <v>98.987341772151893</v>
      </c>
      <c r="AA28" s="132" t="s">
        <v>64</v>
      </c>
      <c r="AB28" s="138">
        <v>97</v>
      </c>
      <c r="AC28" s="51">
        <v>96.5</v>
      </c>
      <c r="AD28" s="51">
        <v>97.3</v>
      </c>
      <c r="AE28" s="51">
        <v>99.4</v>
      </c>
      <c r="AF28" s="132" t="s">
        <v>64</v>
      </c>
      <c r="AG28" s="68"/>
      <c r="AH28" s="68"/>
      <c r="AI28" s="68"/>
    </row>
    <row r="29" spans="1:35" x14ac:dyDescent="0.3">
      <c r="A29" s="128" t="s">
        <v>31</v>
      </c>
      <c r="B29" s="131">
        <v>100</v>
      </c>
      <c r="C29" s="49" t="s">
        <v>66</v>
      </c>
      <c r="D29" s="49">
        <v>100</v>
      </c>
      <c r="E29" s="132" t="s">
        <v>64</v>
      </c>
      <c r="F29" s="131">
        <v>97.3</v>
      </c>
      <c r="G29" s="49">
        <v>94.8</v>
      </c>
      <c r="H29" s="49">
        <v>98.6</v>
      </c>
      <c r="I29" s="132" t="s">
        <v>66</v>
      </c>
      <c r="J29" s="131">
        <v>94.9</v>
      </c>
      <c r="K29" s="49" t="s">
        <v>66</v>
      </c>
      <c r="L29" s="49">
        <v>94.9</v>
      </c>
      <c r="M29" s="132" t="s">
        <v>64</v>
      </c>
      <c r="N29" s="131">
        <v>96</v>
      </c>
      <c r="O29" s="49">
        <v>96</v>
      </c>
      <c r="P29" s="49">
        <v>96</v>
      </c>
      <c r="Q29" s="132" t="s">
        <v>64</v>
      </c>
      <c r="R29" s="138">
        <f t="shared" si="1"/>
        <v>96.845473940871685</v>
      </c>
      <c r="S29" s="51">
        <v>97.058823529411768</v>
      </c>
      <c r="T29" s="51">
        <v>96.632124352331601</v>
      </c>
      <c r="U29" s="51" t="s">
        <v>64</v>
      </c>
      <c r="V29" s="132" t="s">
        <v>64</v>
      </c>
      <c r="W29" s="138">
        <f t="shared" si="2"/>
        <v>95.744157863447214</v>
      </c>
      <c r="X29" s="51">
        <v>94.416243654822338</v>
      </c>
      <c r="Y29" s="51">
        <v>97.072072072072075</v>
      </c>
      <c r="Z29" s="49" t="s">
        <v>64</v>
      </c>
      <c r="AA29" s="132" t="s">
        <v>64</v>
      </c>
      <c r="AB29" s="138">
        <v>98</v>
      </c>
      <c r="AC29" s="51">
        <v>97.7</v>
      </c>
      <c r="AD29" s="51">
        <v>98.7</v>
      </c>
      <c r="AE29" s="51" t="s">
        <v>64</v>
      </c>
      <c r="AF29" s="132" t="s">
        <v>64</v>
      </c>
      <c r="AG29" s="68"/>
      <c r="AH29" s="68"/>
      <c r="AI29" s="68"/>
    </row>
    <row r="30" spans="1:35" x14ac:dyDescent="0.3">
      <c r="A30" s="128" t="s">
        <v>170</v>
      </c>
      <c r="B30" s="131">
        <v>88</v>
      </c>
      <c r="C30" s="49">
        <v>89</v>
      </c>
      <c r="D30" s="49">
        <v>87</v>
      </c>
      <c r="E30" s="132" t="s">
        <v>66</v>
      </c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86</v>
      </c>
      <c r="K30" s="49">
        <v>89.2</v>
      </c>
      <c r="L30" s="49">
        <v>78.599999999999994</v>
      </c>
      <c r="M30" s="132" t="s">
        <v>66</v>
      </c>
      <c r="N30" s="131">
        <v>93</v>
      </c>
      <c r="O30" s="49">
        <v>91</v>
      </c>
      <c r="P30" s="49">
        <v>93</v>
      </c>
      <c r="Q30" s="132" t="s">
        <v>66</v>
      </c>
      <c r="R30" s="138">
        <f t="shared" si="1"/>
        <v>91.804062126642776</v>
      </c>
      <c r="S30" s="51">
        <v>91.851851851851848</v>
      </c>
      <c r="T30" s="51">
        <v>91.756272401433691</v>
      </c>
      <c r="U30" s="51" t="s">
        <v>66</v>
      </c>
      <c r="V30" s="132" t="s">
        <v>64</v>
      </c>
      <c r="W30" s="138">
        <f t="shared" si="2"/>
        <v>96.415094339622641</v>
      </c>
      <c r="X30" s="51">
        <v>92.830188679245282</v>
      </c>
      <c r="Y30" s="141">
        <v>100</v>
      </c>
      <c r="Z30" s="51" t="s">
        <v>66</v>
      </c>
      <c r="AA30" s="132" t="s">
        <v>64</v>
      </c>
      <c r="AB30" s="138">
        <v>94.1</v>
      </c>
      <c r="AC30" s="51">
        <v>95.1</v>
      </c>
      <c r="AD30" s="51">
        <v>90.4</v>
      </c>
      <c r="AE30" s="51" t="s">
        <v>66</v>
      </c>
      <c r="AF30" s="132" t="s">
        <v>64</v>
      </c>
      <c r="AG30" s="68"/>
      <c r="AH30" s="68"/>
      <c r="AI30" s="68"/>
    </row>
    <row r="31" spans="1:35" x14ac:dyDescent="0.3">
      <c r="A31" s="128" t="s">
        <v>33</v>
      </c>
      <c r="B31" s="131">
        <v>92</v>
      </c>
      <c r="C31" s="49">
        <v>87</v>
      </c>
      <c r="D31" s="49">
        <v>96</v>
      </c>
      <c r="E31" s="132">
        <v>87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96</v>
      </c>
      <c r="O31" s="49">
        <v>96</v>
      </c>
      <c r="P31" s="49">
        <v>96</v>
      </c>
      <c r="Q31" s="132">
        <v>99</v>
      </c>
      <c r="R31" s="138">
        <f t="shared" si="1"/>
        <v>96.984815186391486</v>
      </c>
      <c r="S31" s="51">
        <v>97.757847533632287</v>
      </c>
      <c r="T31" s="51">
        <v>96.987447698744774</v>
      </c>
      <c r="U31" s="51">
        <v>96.209150326797385</v>
      </c>
      <c r="V31" s="132" t="s">
        <v>64</v>
      </c>
      <c r="W31" s="138">
        <f t="shared" si="2"/>
        <v>98.086732358376693</v>
      </c>
      <c r="X31" s="51">
        <v>98.083623693379792</v>
      </c>
      <c r="Y31" s="51">
        <v>97.131552917903065</v>
      </c>
      <c r="Z31" s="51">
        <v>99.045020463847194</v>
      </c>
      <c r="AA31" s="132" t="s">
        <v>64</v>
      </c>
      <c r="AB31" s="138">
        <v>95.9</v>
      </c>
      <c r="AC31" s="51">
        <v>93.5</v>
      </c>
      <c r="AD31" s="51">
        <v>97.8</v>
      </c>
      <c r="AE31" s="51">
        <v>98.9</v>
      </c>
      <c r="AF31" s="132" t="s">
        <v>64</v>
      </c>
      <c r="AG31" s="68"/>
      <c r="AH31" s="68"/>
      <c r="AI31" s="68"/>
    </row>
    <row r="32" spans="1:35" x14ac:dyDescent="0.3">
      <c r="A32" s="128" t="s">
        <v>34</v>
      </c>
      <c r="B32" s="131">
        <v>89</v>
      </c>
      <c r="C32" s="49">
        <v>80</v>
      </c>
      <c r="D32" s="49">
        <v>92</v>
      </c>
      <c r="E32" s="132">
        <v>95</v>
      </c>
      <c r="F32" s="131">
        <v>94.5</v>
      </c>
      <c r="G32" s="49">
        <v>91.3</v>
      </c>
      <c r="H32" s="49">
        <v>95</v>
      </c>
      <c r="I32" s="132">
        <v>99.5</v>
      </c>
      <c r="J32" s="131">
        <v>98</v>
      </c>
      <c r="K32" s="49">
        <v>98.7</v>
      </c>
      <c r="L32" s="49">
        <v>96.4</v>
      </c>
      <c r="M32" s="132">
        <v>99.4</v>
      </c>
      <c r="N32" s="131">
        <v>90</v>
      </c>
      <c r="O32" s="49">
        <v>90</v>
      </c>
      <c r="P32" s="49">
        <v>89</v>
      </c>
      <c r="Q32" s="132">
        <v>98</v>
      </c>
      <c r="R32" s="138">
        <f t="shared" si="1"/>
        <v>93.802126269380381</v>
      </c>
      <c r="S32" s="51">
        <v>92.631578947368425</v>
      </c>
      <c r="T32" s="51">
        <v>91.715976331360949</v>
      </c>
      <c r="U32" s="51">
        <v>97.058823529411768</v>
      </c>
      <c r="V32" s="132" t="s">
        <v>64</v>
      </c>
      <c r="W32" s="138">
        <f t="shared" si="2"/>
        <v>97.163693620900403</v>
      </c>
      <c r="X32" s="51">
        <v>97.849462365591393</v>
      </c>
      <c r="Y32" s="51">
        <v>93.641618497109818</v>
      </c>
      <c r="Z32" s="141">
        <v>100</v>
      </c>
      <c r="AA32" s="132" t="s">
        <v>64</v>
      </c>
      <c r="AB32" s="138">
        <v>97.6</v>
      </c>
      <c r="AC32" s="51">
        <v>97.4</v>
      </c>
      <c r="AD32" s="51">
        <v>96.7</v>
      </c>
      <c r="AE32" s="51">
        <v>100</v>
      </c>
      <c r="AF32" s="132" t="s">
        <v>64</v>
      </c>
      <c r="AG32" s="68"/>
      <c r="AH32" s="68"/>
      <c r="AI32" s="68"/>
    </row>
    <row r="33" spans="1:35" x14ac:dyDescent="0.3">
      <c r="A33" s="128" t="s">
        <v>171</v>
      </c>
      <c r="B33" s="131">
        <v>90</v>
      </c>
      <c r="C33" s="49">
        <v>90</v>
      </c>
      <c r="D33" s="49">
        <v>90</v>
      </c>
      <c r="E33" s="132" t="s">
        <v>66</v>
      </c>
      <c r="F33" s="131">
        <v>96.7</v>
      </c>
      <c r="G33" s="49">
        <v>97</v>
      </c>
      <c r="H33" s="49">
        <v>95.3</v>
      </c>
      <c r="I33" s="132">
        <v>98</v>
      </c>
      <c r="J33" s="131">
        <v>100</v>
      </c>
      <c r="K33" s="49" t="s">
        <v>66</v>
      </c>
      <c r="L33" s="49">
        <v>100</v>
      </c>
      <c r="M33" s="132" t="s">
        <v>66</v>
      </c>
      <c r="N33" s="131">
        <v>96</v>
      </c>
      <c r="O33" s="49">
        <v>96</v>
      </c>
      <c r="P33" s="49">
        <v>96</v>
      </c>
      <c r="Q33" s="132">
        <v>98</v>
      </c>
      <c r="R33" s="138">
        <f t="shared" si="1"/>
        <v>97.076710294820558</v>
      </c>
      <c r="S33" s="51">
        <v>96.575342465753423</v>
      </c>
      <c r="T33" s="51">
        <v>94.654788418708236</v>
      </c>
      <c r="U33" s="51">
        <v>100</v>
      </c>
      <c r="V33" s="132" t="s">
        <v>64</v>
      </c>
      <c r="W33" s="138">
        <f t="shared" si="2"/>
        <v>98.065841382673057</v>
      </c>
      <c r="X33" s="51">
        <v>97.222222222222214</v>
      </c>
      <c r="Y33" s="51">
        <v>97.524752475247524</v>
      </c>
      <c r="Z33" s="51">
        <v>99.45054945054946</v>
      </c>
      <c r="AA33" s="132" t="s">
        <v>64</v>
      </c>
      <c r="AB33" s="138">
        <v>96.6</v>
      </c>
      <c r="AC33" s="51">
        <v>96.9</v>
      </c>
      <c r="AD33" s="51">
        <v>96.2</v>
      </c>
      <c r="AE33" s="51">
        <v>97.6</v>
      </c>
      <c r="AF33" s="132" t="s">
        <v>64</v>
      </c>
      <c r="AG33" s="68"/>
      <c r="AH33" s="68"/>
      <c r="AI33" s="68"/>
    </row>
    <row r="34" spans="1:35" x14ac:dyDescent="0.3">
      <c r="A34" s="128" t="s">
        <v>172</v>
      </c>
      <c r="B34" s="131">
        <v>93</v>
      </c>
      <c r="C34" s="49">
        <v>93</v>
      </c>
      <c r="D34" s="49">
        <v>97</v>
      </c>
      <c r="E34" s="132" t="s">
        <v>66</v>
      </c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95</v>
      </c>
      <c r="K34" s="49">
        <v>95.3</v>
      </c>
      <c r="L34" s="49">
        <v>94.8</v>
      </c>
      <c r="M34" s="132">
        <v>99.4</v>
      </c>
      <c r="N34" s="131">
        <v>93</v>
      </c>
      <c r="O34" s="49">
        <v>96</v>
      </c>
      <c r="P34" s="49">
        <v>89</v>
      </c>
      <c r="Q34" s="132">
        <v>99</v>
      </c>
      <c r="R34" s="138">
        <f t="shared" si="1"/>
        <v>97.460793670894148</v>
      </c>
      <c r="S34" s="51">
        <v>97.81144781144782</v>
      </c>
      <c r="T34" s="51">
        <v>95.031055900621126</v>
      </c>
      <c r="U34" s="51">
        <v>99.539877300613497</v>
      </c>
      <c r="V34" s="132" t="s">
        <v>64</v>
      </c>
      <c r="W34" s="138">
        <f t="shared" si="2"/>
        <v>98.087679846007021</v>
      </c>
      <c r="X34" s="51">
        <v>98.151260504201673</v>
      </c>
      <c r="Y34" s="51">
        <v>96.515004840271061</v>
      </c>
      <c r="Z34" s="51">
        <v>99.596774193548384</v>
      </c>
      <c r="AA34" s="132" t="s">
        <v>64</v>
      </c>
      <c r="AB34" s="138">
        <v>96.7</v>
      </c>
      <c r="AC34" s="51">
        <v>96.2</v>
      </c>
      <c r="AD34" s="51">
        <v>97.1</v>
      </c>
      <c r="AE34" s="51">
        <v>99.9</v>
      </c>
      <c r="AF34" s="132" t="s">
        <v>64</v>
      </c>
      <c r="AG34" s="68"/>
      <c r="AH34" s="68"/>
      <c r="AI34" s="68"/>
    </row>
    <row r="35" spans="1:35" x14ac:dyDescent="0.3">
      <c r="A35" s="128" t="s">
        <v>37</v>
      </c>
      <c r="B35" s="131">
        <v>93</v>
      </c>
      <c r="C35" s="49">
        <v>97</v>
      </c>
      <c r="D35" s="49">
        <v>90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97</v>
      </c>
      <c r="O35" s="49">
        <v>97</v>
      </c>
      <c r="P35" s="49">
        <v>96</v>
      </c>
      <c r="Q35" s="132" t="s">
        <v>66</v>
      </c>
      <c r="R35" s="138">
        <f t="shared" si="1"/>
        <v>97.919002063329089</v>
      </c>
      <c r="S35" s="51">
        <v>99.16897506925207</v>
      </c>
      <c r="T35" s="51">
        <v>96.669029057406092</v>
      </c>
      <c r="U35" s="51" t="s">
        <v>66</v>
      </c>
      <c r="V35" s="132" t="s">
        <v>64</v>
      </c>
      <c r="W35" s="138">
        <f t="shared" si="2"/>
        <v>97.416072414633661</v>
      </c>
      <c r="X35" s="51">
        <v>97.752808988764045</v>
      </c>
      <c r="Y35" s="141">
        <v>96.978851963746223</v>
      </c>
      <c r="Z35" s="51">
        <v>97.516556291390728</v>
      </c>
      <c r="AA35" s="132" t="s">
        <v>64</v>
      </c>
      <c r="AB35" s="138">
        <v>98.3</v>
      </c>
      <c r="AC35" s="51">
        <v>98.7</v>
      </c>
      <c r="AD35" s="51">
        <v>97.8</v>
      </c>
      <c r="AE35" s="51">
        <v>98.3</v>
      </c>
      <c r="AF35" s="132" t="s">
        <v>64</v>
      </c>
      <c r="AG35" s="68"/>
      <c r="AH35" s="68"/>
      <c r="AI35" s="68"/>
    </row>
    <row r="36" spans="1:35" x14ac:dyDescent="0.3">
      <c r="A36" s="128" t="s">
        <v>38</v>
      </c>
      <c r="B36" s="131" t="s">
        <v>66</v>
      </c>
      <c r="C36" s="49" t="s">
        <v>66</v>
      </c>
      <c r="D36" s="49" t="s">
        <v>66</v>
      </c>
      <c r="E36" s="132" t="s">
        <v>66</v>
      </c>
      <c r="F36" s="131">
        <v>94.5</v>
      </c>
      <c r="G36" s="49">
        <v>100</v>
      </c>
      <c r="H36" s="49">
        <v>89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96</v>
      </c>
      <c r="O36" s="49">
        <v>99</v>
      </c>
      <c r="P36" s="49">
        <v>93</v>
      </c>
      <c r="Q36" s="132">
        <v>96</v>
      </c>
      <c r="R36" s="138">
        <f t="shared" si="1"/>
        <v>89.981273408239701</v>
      </c>
      <c r="S36" s="51">
        <v>96.629213483146074</v>
      </c>
      <c r="T36" s="51">
        <v>83.333333333333343</v>
      </c>
      <c r="U36" s="51" t="s">
        <v>66</v>
      </c>
      <c r="V36" s="132" t="s">
        <v>64</v>
      </c>
      <c r="W36" s="138">
        <f t="shared" si="2"/>
        <v>89.705882352941188</v>
      </c>
      <c r="X36" s="51">
        <v>96.078431372549019</v>
      </c>
      <c r="Y36" s="51">
        <v>83.333333333333343</v>
      </c>
      <c r="Z36" s="51" t="s">
        <v>66</v>
      </c>
      <c r="AA36" s="132" t="s">
        <v>64</v>
      </c>
      <c r="AB36" s="138">
        <v>89.7</v>
      </c>
      <c r="AC36" s="51">
        <v>98</v>
      </c>
      <c r="AD36" s="51">
        <v>77</v>
      </c>
      <c r="AE36" s="51">
        <v>98.5</v>
      </c>
      <c r="AF36" s="132" t="s">
        <v>64</v>
      </c>
      <c r="AG36" s="68"/>
      <c r="AH36" s="68"/>
      <c r="AI36" s="68"/>
    </row>
    <row r="37" spans="1:35" x14ac:dyDescent="0.3">
      <c r="A37" s="128" t="s">
        <v>173</v>
      </c>
      <c r="B37" s="131">
        <v>87</v>
      </c>
      <c r="C37" s="49">
        <v>90</v>
      </c>
      <c r="D37" s="49">
        <v>87</v>
      </c>
      <c r="E37" s="132" t="s">
        <v>66</v>
      </c>
      <c r="F37" s="131">
        <v>95</v>
      </c>
      <c r="G37" s="49">
        <v>95.2</v>
      </c>
      <c r="H37" s="49">
        <v>94.8</v>
      </c>
      <c r="I37" s="132">
        <v>98</v>
      </c>
      <c r="J37" s="131">
        <v>94</v>
      </c>
      <c r="K37" s="49">
        <v>96.5</v>
      </c>
      <c r="L37" s="49">
        <v>92.1</v>
      </c>
      <c r="M37" s="132">
        <v>98.2</v>
      </c>
      <c r="N37" s="131">
        <v>96</v>
      </c>
      <c r="O37" s="49">
        <v>97</v>
      </c>
      <c r="P37" s="49">
        <v>95</v>
      </c>
      <c r="Q37" s="132">
        <v>97</v>
      </c>
      <c r="R37" s="138">
        <f t="shared" si="1"/>
        <v>95.454161388008586</v>
      </c>
      <c r="S37" s="51">
        <v>97.279651795429814</v>
      </c>
      <c r="T37" s="51">
        <v>93.628670980587358</v>
      </c>
      <c r="U37" s="51" t="s">
        <v>66</v>
      </c>
      <c r="V37" s="132" t="s">
        <v>64</v>
      </c>
      <c r="W37" s="138">
        <f t="shared" si="2"/>
        <v>97.619839614499426</v>
      </c>
      <c r="X37" s="51">
        <v>97.583429228998853</v>
      </c>
      <c r="Y37" s="51">
        <v>97.65625</v>
      </c>
      <c r="Z37" s="51" t="s">
        <v>66</v>
      </c>
      <c r="AA37" s="132" t="s">
        <v>64</v>
      </c>
      <c r="AB37" s="138">
        <v>97.1</v>
      </c>
      <c r="AC37" s="51">
        <v>96.7</v>
      </c>
      <c r="AD37" s="51">
        <v>97.5</v>
      </c>
      <c r="AE37" s="51">
        <v>98.8</v>
      </c>
      <c r="AF37" s="132" t="s">
        <v>64</v>
      </c>
      <c r="AG37" s="68"/>
      <c r="AH37" s="68"/>
      <c r="AI37" s="68"/>
    </row>
    <row r="38" spans="1:35" x14ac:dyDescent="0.3">
      <c r="A38" s="128" t="s">
        <v>40</v>
      </c>
      <c r="B38" s="131">
        <v>95</v>
      </c>
      <c r="C38" s="49">
        <v>97</v>
      </c>
      <c r="D38" s="49">
        <v>93</v>
      </c>
      <c r="E38" s="132">
        <v>100</v>
      </c>
      <c r="F38" s="131">
        <v>97.7</v>
      </c>
      <c r="G38" s="49">
        <v>97.1</v>
      </c>
      <c r="H38" s="49">
        <v>98.4</v>
      </c>
      <c r="I38" s="132" t="s">
        <v>66</v>
      </c>
      <c r="J38" s="131">
        <v>97</v>
      </c>
      <c r="K38" s="49">
        <v>95.9</v>
      </c>
      <c r="L38" s="49">
        <v>98.1</v>
      </c>
      <c r="M38" s="132">
        <v>98.3</v>
      </c>
      <c r="N38" s="131">
        <v>97</v>
      </c>
      <c r="O38" s="49">
        <v>97</v>
      </c>
      <c r="P38" s="49">
        <v>97</v>
      </c>
      <c r="Q38" s="132">
        <v>99</v>
      </c>
      <c r="R38" s="138">
        <f t="shared" si="1"/>
        <v>96.378940763531887</v>
      </c>
      <c r="S38" s="51">
        <v>96.641791044776113</v>
      </c>
      <c r="T38" s="51">
        <v>96.11609048228766</v>
      </c>
      <c r="U38" s="51" t="s">
        <v>66</v>
      </c>
      <c r="V38" s="132" t="s">
        <v>64</v>
      </c>
      <c r="W38" s="138">
        <f t="shared" si="2"/>
        <v>98.135049687437501</v>
      </c>
      <c r="X38" s="141">
        <v>97.047397047397041</v>
      </c>
      <c r="Y38" s="141">
        <v>97.954173486088379</v>
      </c>
      <c r="Z38" s="51">
        <v>99.40357852882704</v>
      </c>
      <c r="AA38" s="132" t="s">
        <v>64</v>
      </c>
      <c r="AB38" s="138">
        <v>99.1</v>
      </c>
      <c r="AC38" s="51">
        <v>98.8</v>
      </c>
      <c r="AD38" s="51">
        <v>99.2</v>
      </c>
      <c r="AE38" s="51">
        <v>100</v>
      </c>
      <c r="AF38" s="132" t="s">
        <v>64</v>
      </c>
      <c r="AG38" s="68"/>
      <c r="AH38" s="68"/>
      <c r="AI38" s="68"/>
    </row>
    <row r="39" spans="1:35" x14ac:dyDescent="0.3">
      <c r="A39" s="128" t="s">
        <v>174</v>
      </c>
      <c r="B39" s="131">
        <v>92</v>
      </c>
      <c r="C39" s="49">
        <v>89</v>
      </c>
      <c r="D39" s="49">
        <v>91</v>
      </c>
      <c r="E39" s="132">
        <v>97</v>
      </c>
      <c r="F39" s="131">
        <v>97</v>
      </c>
      <c r="G39" s="49" t="s">
        <v>66</v>
      </c>
      <c r="H39" s="49">
        <v>97</v>
      </c>
      <c r="I39" s="132" t="s">
        <v>66</v>
      </c>
      <c r="J39" s="131">
        <v>98</v>
      </c>
      <c r="K39" s="49">
        <v>100</v>
      </c>
      <c r="L39" s="49">
        <v>97</v>
      </c>
      <c r="M39" s="132" t="s">
        <v>66</v>
      </c>
      <c r="N39" s="131">
        <v>93</v>
      </c>
      <c r="O39" s="49">
        <v>90</v>
      </c>
      <c r="P39" s="49">
        <v>95</v>
      </c>
      <c r="Q39" s="132">
        <v>96</v>
      </c>
      <c r="R39" s="138">
        <f t="shared" si="1"/>
        <v>96.564008378963038</v>
      </c>
      <c r="S39" s="51">
        <v>96.735905044510389</v>
      </c>
      <c r="T39" s="51">
        <v>92.956120092378754</v>
      </c>
      <c r="U39" s="51">
        <v>100</v>
      </c>
      <c r="V39" s="132" t="s">
        <v>64</v>
      </c>
      <c r="W39" s="138">
        <f t="shared" si="2"/>
        <v>97.037024099242046</v>
      </c>
      <c r="X39" s="51">
        <v>96.572580645161281</v>
      </c>
      <c r="Y39" s="51">
        <v>96.441605839416056</v>
      </c>
      <c r="Z39" s="51">
        <v>98.096885813148788</v>
      </c>
      <c r="AA39" s="132" t="s">
        <v>64</v>
      </c>
      <c r="AB39" s="138">
        <v>97.5</v>
      </c>
      <c r="AC39" s="51">
        <v>98.2</v>
      </c>
      <c r="AD39" s="51">
        <v>96.7</v>
      </c>
      <c r="AE39" s="51">
        <v>99.6</v>
      </c>
      <c r="AF39" s="132" t="s">
        <v>64</v>
      </c>
      <c r="AG39" s="68"/>
      <c r="AH39" s="68"/>
      <c r="AI39" s="68"/>
    </row>
    <row r="40" spans="1:35" x14ac:dyDescent="0.3">
      <c r="A40" s="128" t="s">
        <v>42</v>
      </c>
      <c r="B40" s="131">
        <v>84</v>
      </c>
      <c r="C40" s="49">
        <v>90</v>
      </c>
      <c r="D40" s="49">
        <v>77</v>
      </c>
      <c r="E40" s="132" t="s">
        <v>66</v>
      </c>
      <c r="F40" s="131">
        <v>96.5</v>
      </c>
      <c r="G40" s="49">
        <v>96.5</v>
      </c>
      <c r="H40" s="49" t="s">
        <v>66</v>
      </c>
      <c r="I40" s="132" t="s">
        <v>66</v>
      </c>
      <c r="J40" s="131">
        <v>96</v>
      </c>
      <c r="K40" s="49">
        <v>97.1</v>
      </c>
      <c r="L40" s="49">
        <v>88.6</v>
      </c>
      <c r="M40" s="132" t="s">
        <v>66</v>
      </c>
      <c r="N40" s="131">
        <v>95</v>
      </c>
      <c r="O40" s="49">
        <v>96</v>
      </c>
      <c r="P40" s="49">
        <v>92</v>
      </c>
      <c r="Q40" s="132">
        <v>98</v>
      </c>
      <c r="R40" s="138">
        <f t="shared" si="1"/>
        <v>94.473954845326986</v>
      </c>
      <c r="S40" s="51">
        <v>94.50867052023122</v>
      </c>
      <c r="T40" s="51">
        <v>93.086816720257232</v>
      </c>
      <c r="U40" s="51">
        <v>95.826377295492478</v>
      </c>
      <c r="V40" s="132" t="s">
        <v>64</v>
      </c>
      <c r="W40" s="138">
        <f t="shared" si="2"/>
        <v>96.08873737530412</v>
      </c>
      <c r="X40" s="51">
        <v>94.820717131474112</v>
      </c>
      <c r="Y40" s="51">
        <v>94.655172413793096</v>
      </c>
      <c r="Z40" s="51">
        <v>98.790322580645167</v>
      </c>
      <c r="AA40" s="132" t="s">
        <v>64</v>
      </c>
      <c r="AB40" s="138">
        <v>96.2</v>
      </c>
      <c r="AC40" s="51">
        <v>95.8</v>
      </c>
      <c r="AD40" s="51">
        <v>95.3</v>
      </c>
      <c r="AE40" s="51">
        <v>99.8</v>
      </c>
      <c r="AF40" s="132" t="s">
        <v>64</v>
      </c>
      <c r="AG40" s="68"/>
      <c r="AH40" s="68"/>
      <c r="AI40" s="68"/>
    </row>
    <row r="41" spans="1:35" x14ac:dyDescent="0.3">
      <c r="A41" s="128" t="s">
        <v>43</v>
      </c>
      <c r="B41" s="131">
        <v>81</v>
      </c>
      <c r="C41" s="49">
        <v>85</v>
      </c>
      <c r="D41" s="49">
        <v>78</v>
      </c>
      <c r="E41" s="132" t="s">
        <v>66</v>
      </c>
      <c r="F41" s="131">
        <v>92.2</v>
      </c>
      <c r="G41" s="49">
        <v>93.8</v>
      </c>
      <c r="H41" s="49">
        <v>90.6</v>
      </c>
      <c r="I41" s="132">
        <v>97</v>
      </c>
      <c r="J41" s="131">
        <v>94</v>
      </c>
      <c r="K41" s="49">
        <v>95.3</v>
      </c>
      <c r="L41" s="49">
        <v>92.5</v>
      </c>
      <c r="M41" s="132" t="s">
        <v>66</v>
      </c>
      <c r="N41" s="131">
        <v>93</v>
      </c>
      <c r="O41" s="49">
        <v>94</v>
      </c>
      <c r="P41" s="49">
        <v>92</v>
      </c>
      <c r="Q41" s="132" t="s">
        <v>66</v>
      </c>
      <c r="R41" s="138">
        <f t="shared" si="1"/>
        <v>95.212169442364782</v>
      </c>
      <c r="S41" s="51">
        <v>96.145610278372601</v>
      </c>
      <c r="T41" s="51">
        <v>94.278728606356964</v>
      </c>
      <c r="U41" s="51" t="s">
        <v>66</v>
      </c>
      <c r="V41" s="132" t="s">
        <v>64</v>
      </c>
      <c r="W41" s="138">
        <f t="shared" si="2"/>
        <v>96.660216718266255</v>
      </c>
      <c r="X41" s="51">
        <v>97.5</v>
      </c>
      <c r="Y41" s="51">
        <v>95.820433436532511</v>
      </c>
      <c r="Z41" s="51" t="s">
        <v>66</v>
      </c>
      <c r="AA41" s="132" t="s">
        <v>64</v>
      </c>
      <c r="AB41" s="138">
        <v>97.6</v>
      </c>
      <c r="AC41" s="51">
        <v>98.1</v>
      </c>
      <c r="AD41" s="51">
        <v>97.2</v>
      </c>
      <c r="AE41" s="51" t="s">
        <v>66</v>
      </c>
      <c r="AF41" s="132" t="s">
        <v>64</v>
      </c>
      <c r="AG41" s="68"/>
      <c r="AH41" s="68"/>
      <c r="AI41" s="68"/>
    </row>
    <row r="42" spans="1:35" x14ac:dyDescent="0.3">
      <c r="A42" s="128" t="s">
        <v>44</v>
      </c>
      <c r="B42" s="131" t="s">
        <v>66</v>
      </c>
      <c r="C42" s="49" t="s">
        <v>66</v>
      </c>
      <c r="D42" s="49" t="s">
        <v>66</v>
      </c>
      <c r="E42" s="132" t="s">
        <v>66</v>
      </c>
      <c r="F42" s="131">
        <v>94.5</v>
      </c>
      <c r="G42" s="49">
        <v>94.5</v>
      </c>
      <c r="H42" s="49" t="s">
        <v>66</v>
      </c>
      <c r="I42" s="132" t="s">
        <v>66</v>
      </c>
      <c r="J42" s="131">
        <v>95</v>
      </c>
      <c r="K42" s="49">
        <v>94</v>
      </c>
      <c r="L42" s="49">
        <v>93.3</v>
      </c>
      <c r="M42" s="132">
        <v>99.6</v>
      </c>
      <c r="N42" s="131">
        <v>95</v>
      </c>
      <c r="O42" s="49">
        <v>96</v>
      </c>
      <c r="P42" s="49">
        <v>92</v>
      </c>
      <c r="Q42" s="132" t="s">
        <v>66</v>
      </c>
      <c r="R42" s="138">
        <f t="shared" si="1"/>
        <v>95.98068969718328</v>
      </c>
      <c r="S42" s="51">
        <v>94.059405940594047</v>
      </c>
      <c r="T42" s="51">
        <v>96.58536585365853</v>
      </c>
      <c r="U42" s="51">
        <v>97.297297297297305</v>
      </c>
      <c r="V42" s="132" t="s">
        <v>64</v>
      </c>
      <c r="W42" s="138">
        <f t="shared" si="2"/>
        <v>97.412382066259326</v>
      </c>
      <c r="X42" s="51">
        <v>97.290640394088669</v>
      </c>
      <c r="Y42" s="51">
        <v>97.120418848167546</v>
      </c>
      <c r="Z42" s="51">
        <v>97.826086956521735</v>
      </c>
      <c r="AA42" s="132" t="s">
        <v>64</v>
      </c>
      <c r="AB42" s="138">
        <v>96.9</v>
      </c>
      <c r="AC42" s="51">
        <v>97</v>
      </c>
      <c r="AD42" s="51">
        <v>96.6</v>
      </c>
      <c r="AE42" s="51">
        <v>99.4</v>
      </c>
      <c r="AF42" s="132" t="s">
        <v>64</v>
      </c>
      <c r="AG42" s="68"/>
      <c r="AH42" s="68"/>
      <c r="AI42" s="68"/>
    </row>
    <row r="43" spans="1:35" x14ac:dyDescent="0.3">
      <c r="A43" s="128" t="s">
        <v>175</v>
      </c>
      <c r="B43" s="131">
        <v>95</v>
      </c>
      <c r="C43" s="49">
        <v>96</v>
      </c>
      <c r="D43" s="49">
        <v>94</v>
      </c>
      <c r="E43" s="132" t="s">
        <v>66</v>
      </c>
      <c r="F43" s="131">
        <v>95.3</v>
      </c>
      <c r="G43" s="49">
        <v>97.3</v>
      </c>
      <c r="H43" s="49">
        <v>92.7</v>
      </c>
      <c r="I43" s="132" t="s">
        <v>66</v>
      </c>
      <c r="J43" s="131">
        <v>96</v>
      </c>
      <c r="K43" s="49">
        <v>96.4</v>
      </c>
      <c r="L43" s="49">
        <v>95.2</v>
      </c>
      <c r="M43" s="132" t="s">
        <v>66</v>
      </c>
      <c r="N43" s="131">
        <v>94</v>
      </c>
      <c r="O43" s="49">
        <v>95</v>
      </c>
      <c r="P43" s="49">
        <v>93</v>
      </c>
      <c r="Q43" s="132">
        <v>99</v>
      </c>
      <c r="R43" s="138">
        <f t="shared" si="1"/>
        <v>96.959826586681629</v>
      </c>
      <c r="S43" s="51">
        <v>97.728836889194767</v>
      </c>
      <c r="T43" s="51">
        <v>94.632124352331601</v>
      </c>
      <c r="U43" s="51">
        <v>98.518518518518519</v>
      </c>
      <c r="V43" s="132" t="s">
        <v>64</v>
      </c>
      <c r="W43" s="138">
        <f t="shared" si="2"/>
        <v>97.252857118976536</v>
      </c>
      <c r="X43" s="51">
        <v>96.191726854891655</v>
      </c>
      <c r="Y43" s="51">
        <v>96.562860438292958</v>
      </c>
      <c r="Z43" s="141">
        <v>99.003984063745023</v>
      </c>
      <c r="AA43" s="132" t="s">
        <v>64</v>
      </c>
      <c r="AB43" s="138">
        <v>97.4</v>
      </c>
      <c r="AC43" s="51">
        <v>97.7</v>
      </c>
      <c r="AD43" s="51">
        <v>96.9</v>
      </c>
      <c r="AE43" s="51">
        <v>99</v>
      </c>
      <c r="AF43" s="132" t="s">
        <v>64</v>
      </c>
      <c r="AG43" s="68"/>
      <c r="AH43" s="68"/>
      <c r="AI43" s="68"/>
    </row>
    <row r="44" spans="1:35" x14ac:dyDescent="0.3">
      <c r="A44" s="128" t="s">
        <v>46</v>
      </c>
      <c r="B44" s="131">
        <v>91</v>
      </c>
      <c r="C44" s="49" t="s">
        <v>66</v>
      </c>
      <c r="D44" s="49">
        <v>91</v>
      </c>
      <c r="E44" s="132" t="s">
        <v>64</v>
      </c>
      <c r="F44" s="131">
        <v>95</v>
      </c>
      <c r="G44" s="49" t="s">
        <v>66</v>
      </c>
      <c r="H44" s="49">
        <v>95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96</v>
      </c>
      <c r="O44" s="49">
        <v>96</v>
      </c>
      <c r="P44" s="49">
        <v>96</v>
      </c>
      <c r="Q44" s="132" t="s">
        <v>64</v>
      </c>
      <c r="R44" s="138">
        <f t="shared" si="1"/>
        <v>95.819370562182172</v>
      </c>
      <c r="S44" s="51">
        <v>97.394136807817588</v>
      </c>
      <c r="T44" s="51">
        <v>94.24460431654677</v>
      </c>
      <c r="U44" s="51" t="s">
        <v>64</v>
      </c>
      <c r="V44" s="132" t="s">
        <v>64</v>
      </c>
      <c r="W44" s="138">
        <f t="shared" si="2"/>
        <v>96.888303708580196</v>
      </c>
      <c r="X44" s="51">
        <v>97.278911564625844</v>
      </c>
      <c r="Y44" s="51">
        <v>96.497695852534562</v>
      </c>
      <c r="Z44" s="49" t="s">
        <v>64</v>
      </c>
      <c r="AA44" s="132" t="s">
        <v>64</v>
      </c>
      <c r="AB44" s="138">
        <v>97.6</v>
      </c>
      <c r="AC44" s="51">
        <v>97.9</v>
      </c>
      <c r="AD44" s="51">
        <v>97.4</v>
      </c>
      <c r="AE44" s="51" t="s">
        <v>64</v>
      </c>
      <c r="AF44" s="132" t="s">
        <v>64</v>
      </c>
      <c r="AG44" s="68"/>
      <c r="AH44" s="68"/>
      <c r="AI44" s="68"/>
    </row>
    <row r="45" spans="1:35" x14ac:dyDescent="0.3">
      <c r="A45" s="128" t="s">
        <v>47</v>
      </c>
      <c r="B45" s="131">
        <v>92</v>
      </c>
      <c r="C45" s="49">
        <v>93</v>
      </c>
      <c r="D45" s="49">
        <v>92</v>
      </c>
      <c r="E45" s="132" t="s">
        <v>66</v>
      </c>
      <c r="F45" s="131">
        <v>98</v>
      </c>
      <c r="G45" s="49">
        <v>98</v>
      </c>
      <c r="H45" s="49" t="s">
        <v>66</v>
      </c>
      <c r="I45" s="132" t="s">
        <v>66</v>
      </c>
      <c r="J45" s="131">
        <v>95</v>
      </c>
      <c r="K45" s="49">
        <v>97.1</v>
      </c>
      <c r="L45" s="49">
        <v>93.6</v>
      </c>
      <c r="M45" s="132">
        <v>98.7</v>
      </c>
      <c r="N45" s="131">
        <v>93</v>
      </c>
      <c r="O45" s="49">
        <v>94</v>
      </c>
      <c r="P45" s="49">
        <v>93</v>
      </c>
      <c r="Q45" s="132" t="s">
        <v>66</v>
      </c>
      <c r="R45" s="138">
        <f t="shared" si="1"/>
        <v>95.951328037165823</v>
      </c>
      <c r="S45" s="51">
        <v>97.309417040358753</v>
      </c>
      <c r="T45" s="51">
        <v>94.141689373296998</v>
      </c>
      <c r="U45" s="51">
        <v>96.402877697841731</v>
      </c>
      <c r="V45" s="132" t="s">
        <v>64</v>
      </c>
      <c r="W45" s="138">
        <f t="shared" si="2"/>
        <v>98.32288500288557</v>
      </c>
      <c r="X45" s="51">
        <v>97.435897435897431</v>
      </c>
      <c r="Y45" s="51">
        <v>97.718631178707227</v>
      </c>
      <c r="Z45" s="51">
        <v>99.814126394052053</v>
      </c>
      <c r="AA45" s="132" t="s">
        <v>64</v>
      </c>
      <c r="AB45" s="138">
        <v>97.4</v>
      </c>
      <c r="AC45" s="51">
        <v>98</v>
      </c>
      <c r="AD45" s="51">
        <v>96.3</v>
      </c>
      <c r="AE45" s="51">
        <v>99.4</v>
      </c>
      <c r="AF45" s="132" t="s">
        <v>64</v>
      </c>
      <c r="AG45" s="68"/>
      <c r="AH45" s="68"/>
      <c r="AI45" s="68"/>
    </row>
    <row r="46" spans="1:35" x14ac:dyDescent="0.3">
      <c r="A46" s="128" t="s">
        <v>176</v>
      </c>
      <c r="B46" s="131">
        <v>91</v>
      </c>
      <c r="C46" s="49">
        <v>97</v>
      </c>
      <c r="D46" s="49">
        <v>89</v>
      </c>
      <c r="E46" s="132" t="s">
        <v>66</v>
      </c>
      <c r="F46" s="131">
        <v>95.5</v>
      </c>
      <c r="G46" s="49" t="s">
        <v>66</v>
      </c>
      <c r="H46" s="49">
        <v>95.5</v>
      </c>
      <c r="I46" s="132" t="s">
        <v>66</v>
      </c>
      <c r="J46" s="131">
        <v>95.7</v>
      </c>
      <c r="K46" s="49" t="s">
        <v>66</v>
      </c>
      <c r="L46" s="49">
        <v>95.7</v>
      </c>
      <c r="M46" s="132" t="s">
        <v>66</v>
      </c>
      <c r="N46" s="131">
        <v>97</v>
      </c>
      <c r="O46" s="49">
        <v>97</v>
      </c>
      <c r="P46" s="49">
        <v>96</v>
      </c>
      <c r="Q46" s="132">
        <v>99</v>
      </c>
      <c r="R46" s="138">
        <f t="shared" si="1"/>
        <v>98.154685494223372</v>
      </c>
      <c r="S46" s="51">
        <v>99.561403508771932</v>
      </c>
      <c r="T46" s="51">
        <v>96.747967479674799</v>
      </c>
      <c r="U46" s="51" t="s">
        <v>66</v>
      </c>
      <c r="V46" s="132" t="s">
        <v>64</v>
      </c>
      <c r="W46" s="159">
        <f t="shared" si="2"/>
        <v>100</v>
      </c>
      <c r="X46" s="141">
        <v>100</v>
      </c>
      <c r="Y46" s="51" t="s">
        <v>66</v>
      </c>
      <c r="Z46" s="51" t="s">
        <v>66</v>
      </c>
      <c r="AA46" s="132" t="s">
        <v>64</v>
      </c>
      <c r="AB46" s="138">
        <v>93.3</v>
      </c>
      <c r="AC46" s="51">
        <v>88.8</v>
      </c>
      <c r="AD46" s="51">
        <v>97.1</v>
      </c>
      <c r="AE46" s="51">
        <v>99.5</v>
      </c>
      <c r="AF46" s="132" t="s">
        <v>64</v>
      </c>
      <c r="AG46" s="68"/>
      <c r="AH46" s="68"/>
      <c r="AI46" s="68"/>
    </row>
    <row r="47" spans="1:35" x14ac:dyDescent="0.3">
      <c r="A47" s="128" t="s">
        <v>49</v>
      </c>
      <c r="B47" s="131">
        <v>87</v>
      </c>
      <c r="C47" s="49">
        <v>96</v>
      </c>
      <c r="D47" s="49">
        <v>81</v>
      </c>
      <c r="E47" s="132" t="s">
        <v>66</v>
      </c>
      <c r="F47" s="131">
        <v>94.3</v>
      </c>
      <c r="G47" s="49">
        <v>96</v>
      </c>
      <c r="H47" s="49">
        <v>91</v>
      </c>
      <c r="I47" s="132">
        <v>98</v>
      </c>
      <c r="J47" s="131" t="s">
        <v>66</v>
      </c>
      <c r="K47" s="49" t="s">
        <v>66</v>
      </c>
      <c r="L47" s="49" t="s">
        <v>66</v>
      </c>
      <c r="M47" s="132" t="s">
        <v>66</v>
      </c>
      <c r="N47" s="131">
        <v>96</v>
      </c>
      <c r="O47" s="49">
        <v>97</v>
      </c>
      <c r="P47" s="49">
        <v>93</v>
      </c>
      <c r="Q47" s="132">
        <v>100</v>
      </c>
      <c r="R47" s="138">
        <f t="shared" si="1"/>
        <v>97.201004473640936</v>
      </c>
      <c r="S47" s="51">
        <v>96.590909090909093</v>
      </c>
      <c r="T47" s="51">
        <v>95.234986945169709</v>
      </c>
      <c r="U47" s="51">
        <v>99.77711738484399</v>
      </c>
      <c r="V47" s="132" t="s">
        <v>64</v>
      </c>
      <c r="W47" s="138">
        <f t="shared" si="2"/>
        <v>96.803738720128649</v>
      </c>
      <c r="X47" s="51">
        <v>96.075581395348848</v>
      </c>
      <c r="Y47" s="51">
        <v>94.826311899482633</v>
      </c>
      <c r="Z47" s="51">
        <v>99.509322865554466</v>
      </c>
      <c r="AA47" s="132" t="s">
        <v>64</v>
      </c>
      <c r="AB47" s="138">
        <v>97.3</v>
      </c>
      <c r="AC47" s="51">
        <v>97.7</v>
      </c>
      <c r="AD47" s="51">
        <v>96.7</v>
      </c>
      <c r="AE47" s="51">
        <v>99.6</v>
      </c>
      <c r="AF47" s="132" t="s">
        <v>64</v>
      </c>
      <c r="AG47" s="68"/>
      <c r="AH47" s="68"/>
      <c r="AI47" s="68"/>
    </row>
    <row r="48" spans="1:35" x14ac:dyDescent="0.3">
      <c r="A48" s="128" t="s">
        <v>177</v>
      </c>
      <c r="B48" s="131" t="s">
        <v>66</v>
      </c>
      <c r="C48" s="49" t="s">
        <v>66</v>
      </c>
      <c r="D48" s="49" t="s">
        <v>66</v>
      </c>
      <c r="E48" s="132" t="s">
        <v>66</v>
      </c>
      <c r="F48" s="131">
        <v>98.5</v>
      </c>
      <c r="G48" s="49">
        <v>97</v>
      </c>
      <c r="H48" s="49">
        <v>100</v>
      </c>
      <c r="I48" s="132" t="s">
        <v>66</v>
      </c>
      <c r="J48" s="131">
        <v>94.2</v>
      </c>
      <c r="K48" s="49" t="s">
        <v>66</v>
      </c>
      <c r="L48" s="49">
        <v>94.2</v>
      </c>
      <c r="M48" s="132" t="s">
        <v>66</v>
      </c>
      <c r="N48" s="131">
        <v>96</v>
      </c>
      <c r="O48" s="49">
        <v>97</v>
      </c>
      <c r="P48" s="49">
        <v>96</v>
      </c>
      <c r="Q48" s="132" t="s">
        <v>66</v>
      </c>
      <c r="R48" s="138">
        <f t="shared" si="1"/>
        <v>96.046368767881233</v>
      </c>
      <c r="S48" s="51">
        <v>97.741273100616027</v>
      </c>
      <c r="T48" s="51">
        <v>94.351464435146454</v>
      </c>
      <c r="U48" s="51" t="s">
        <v>66</v>
      </c>
      <c r="V48" s="132" t="s">
        <v>64</v>
      </c>
      <c r="W48" s="138">
        <f t="shared" si="2"/>
        <v>96.812761002248635</v>
      </c>
      <c r="X48" s="51">
        <v>97.159090909090907</v>
      </c>
      <c r="Y48" s="51">
        <v>96.466431095406364</v>
      </c>
      <c r="Z48" s="51" t="s">
        <v>66</v>
      </c>
      <c r="AA48" s="132" t="s">
        <v>64</v>
      </c>
      <c r="AB48" s="138">
        <v>97.8</v>
      </c>
      <c r="AC48" s="51">
        <v>97.8</v>
      </c>
      <c r="AD48" s="51">
        <v>97.8</v>
      </c>
      <c r="AE48" s="51" t="s">
        <v>66</v>
      </c>
      <c r="AF48" s="132" t="s">
        <v>64</v>
      </c>
      <c r="AG48" s="68"/>
      <c r="AH48" s="68"/>
      <c r="AI48" s="68"/>
    </row>
    <row r="49" spans="1:35" x14ac:dyDescent="0.3">
      <c r="A49" s="128" t="s">
        <v>51</v>
      </c>
      <c r="B49" s="131" t="s">
        <v>66</v>
      </c>
      <c r="C49" s="49" t="s">
        <v>66</v>
      </c>
      <c r="D49" s="49" t="s">
        <v>66</v>
      </c>
      <c r="E49" s="132" t="s">
        <v>66</v>
      </c>
      <c r="F49" s="131">
        <v>95.6</v>
      </c>
      <c r="G49" s="49">
        <v>95.6</v>
      </c>
      <c r="H49" s="49" t="s">
        <v>66</v>
      </c>
      <c r="I49" s="132" t="s">
        <v>66</v>
      </c>
      <c r="J49" s="131">
        <v>94</v>
      </c>
      <c r="K49" s="49">
        <v>94.3</v>
      </c>
      <c r="L49" s="49">
        <v>93.2</v>
      </c>
      <c r="M49" s="132" t="s">
        <v>66</v>
      </c>
      <c r="N49" s="131">
        <v>94</v>
      </c>
      <c r="O49" s="49">
        <v>94</v>
      </c>
      <c r="P49" s="49">
        <v>91</v>
      </c>
      <c r="Q49" s="132" t="s">
        <v>66</v>
      </c>
      <c r="R49" s="138">
        <f t="shared" si="1"/>
        <v>90.130718954248351</v>
      </c>
      <c r="S49" s="51">
        <v>98.039215686274503</v>
      </c>
      <c r="T49" s="51">
        <v>82.222222222222214</v>
      </c>
      <c r="U49" s="51" t="s">
        <v>66</v>
      </c>
      <c r="V49" s="132" t="s">
        <v>64</v>
      </c>
      <c r="W49" s="138">
        <f t="shared" si="2"/>
        <v>95.846457670221042</v>
      </c>
      <c r="X49" s="51">
        <v>95.644283121597098</v>
      </c>
      <c r="Y49" s="141">
        <v>96.048632218844986</v>
      </c>
      <c r="Z49" s="51" t="s">
        <v>66</v>
      </c>
      <c r="AA49" s="132" t="s">
        <v>64</v>
      </c>
      <c r="AB49" s="138">
        <v>96.1</v>
      </c>
      <c r="AC49" s="51">
        <v>96.1</v>
      </c>
      <c r="AD49" s="51">
        <v>95.9</v>
      </c>
      <c r="AE49" s="51">
        <v>99</v>
      </c>
      <c r="AF49" s="132" t="s">
        <v>64</v>
      </c>
      <c r="AG49" s="68"/>
      <c r="AH49" s="68"/>
      <c r="AI49" s="68"/>
    </row>
    <row r="50" spans="1:35" x14ac:dyDescent="0.3">
      <c r="A50" s="128" t="s">
        <v>178</v>
      </c>
      <c r="B50" s="96">
        <v>96</v>
      </c>
      <c r="C50" s="67">
        <v>96</v>
      </c>
      <c r="D50" s="67">
        <v>96</v>
      </c>
      <c r="E50" s="99">
        <v>96</v>
      </c>
      <c r="F50" s="96">
        <v>95.3</v>
      </c>
      <c r="G50" s="67">
        <v>97</v>
      </c>
      <c r="H50" s="67">
        <v>92.8</v>
      </c>
      <c r="I50" s="99">
        <v>100</v>
      </c>
      <c r="J50" s="96">
        <v>94.9</v>
      </c>
      <c r="K50" s="49" t="s">
        <v>66</v>
      </c>
      <c r="L50" s="67">
        <v>94.9</v>
      </c>
      <c r="M50" s="99" t="s">
        <v>66</v>
      </c>
      <c r="N50" s="96">
        <v>94</v>
      </c>
      <c r="O50" s="67">
        <v>93</v>
      </c>
      <c r="P50" s="67">
        <v>95</v>
      </c>
      <c r="Q50" s="99">
        <v>99</v>
      </c>
      <c r="R50" s="138">
        <f t="shared" si="1"/>
        <v>97.652858779724042</v>
      </c>
      <c r="S50" s="122">
        <v>97.055492638731593</v>
      </c>
      <c r="T50" s="122">
        <v>95.903083700440533</v>
      </c>
      <c r="U50" s="122">
        <v>100</v>
      </c>
      <c r="V50" s="132" t="s">
        <v>64</v>
      </c>
      <c r="W50" s="138">
        <f t="shared" si="2"/>
        <v>96.311545432421624</v>
      </c>
      <c r="X50" s="133">
        <v>95.974025974025977</v>
      </c>
      <c r="Y50" s="122">
        <v>94.873178629249864</v>
      </c>
      <c r="Z50" s="122">
        <v>98.087431693989075</v>
      </c>
      <c r="AA50" s="132" t="s">
        <v>64</v>
      </c>
      <c r="AB50" s="138">
        <v>96.3</v>
      </c>
      <c r="AC50" s="51">
        <v>96.1</v>
      </c>
      <c r="AD50" s="51">
        <v>96.3</v>
      </c>
      <c r="AE50" s="51">
        <v>100</v>
      </c>
      <c r="AF50" s="132" t="s">
        <v>64</v>
      </c>
      <c r="AG50" s="68"/>
      <c r="AH50" s="68"/>
      <c r="AI50" s="68"/>
    </row>
    <row r="51" spans="1:35" x14ac:dyDescent="0.3">
      <c r="A51" s="128" t="s">
        <v>53</v>
      </c>
      <c r="B51" s="96">
        <v>94</v>
      </c>
      <c r="C51" s="67">
        <v>96</v>
      </c>
      <c r="D51" s="67">
        <v>89</v>
      </c>
      <c r="E51" s="99">
        <v>98</v>
      </c>
      <c r="F51" s="96">
        <v>97.2</v>
      </c>
      <c r="G51" s="67">
        <v>96.5</v>
      </c>
      <c r="H51" s="67">
        <v>100</v>
      </c>
      <c r="I51" s="99" t="s">
        <v>66</v>
      </c>
      <c r="J51" s="96">
        <v>95</v>
      </c>
      <c r="K51" s="67">
        <v>94.9</v>
      </c>
      <c r="L51" s="67">
        <v>95.3</v>
      </c>
      <c r="M51" s="99" t="s">
        <v>66</v>
      </c>
      <c r="N51" s="96">
        <v>96</v>
      </c>
      <c r="O51" s="67">
        <v>96</v>
      </c>
      <c r="P51" s="67">
        <v>95</v>
      </c>
      <c r="Q51" s="99" t="s">
        <v>66</v>
      </c>
      <c r="R51" s="138">
        <f t="shared" si="1"/>
        <v>95.957955088389866</v>
      </c>
      <c r="S51" s="122">
        <v>95.652173913043484</v>
      </c>
      <c r="T51" s="122">
        <v>96.263736263736263</v>
      </c>
      <c r="U51" s="122" t="s">
        <v>66</v>
      </c>
      <c r="V51" s="132" t="s">
        <v>64</v>
      </c>
      <c r="W51" s="138">
        <f t="shared" si="2"/>
        <v>94.5902227090385</v>
      </c>
      <c r="X51" s="122">
        <v>96.575943810359959</v>
      </c>
      <c r="Y51" s="122">
        <v>92.60450160771704</v>
      </c>
      <c r="Z51" s="122" t="s">
        <v>66</v>
      </c>
      <c r="AA51" s="132" t="s">
        <v>64</v>
      </c>
      <c r="AB51" s="138">
        <v>95</v>
      </c>
      <c r="AC51" s="51">
        <v>95.3</v>
      </c>
      <c r="AD51" s="51">
        <v>94.5</v>
      </c>
      <c r="AE51" s="51">
        <v>95</v>
      </c>
      <c r="AF51" s="132" t="s">
        <v>64</v>
      </c>
      <c r="AG51" s="68"/>
      <c r="AH51" s="68"/>
      <c r="AI51" s="68"/>
    </row>
    <row r="52" spans="1:35" ht="16.2" thickBot="1" x14ac:dyDescent="0.35">
      <c r="A52" s="164" t="s">
        <v>54</v>
      </c>
      <c r="B52" s="124">
        <v>79</v>
      </c>
      <c r="C52" s="72">
        <v>100</v>
      </c>
      <c r="D52" s="72">
        <v>76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94</v>
      </c>
      <c r="O52" s="72">
        <v>95</v>
      </c>
      <c r="P52" s="72">
        <v>94</v>
      </c>
      <c r="Q52" s="73" t="s">
        <v>66</v>
      </c>
      <c r="R52" s="163">
        <f t="shared" si="1"/>
        <v>94.065942691236444</v>
      </c>
      <c r="S52" s="125">
        <v>97.940913160250673</v>
      </c>
      <c r="T52" s="125">
        <v>90.190972222222214</v>
      </c>
      <c r="U52" s="125" t="s">
        <v>66</v>
      </c>
      <c r="V52" s="74" t="s">
        <v>64</v>
      </c>
      <c r="W52" s="163">
        <f t="shared" si="2"/>
        <v>97.487675830494638</v>
      </c>
      <c r="X52" s="125">
        <v>97.071872227151729</v>
      </c>
      <c r="Y52" s="125">
        <v>96.131896005072932</v>
      </c>
      <c r="Z52" s="125">
        <v>99.259259259259252</v>
      </c>
      <c r="AA52" s="74" t="s">
        <v>64</v>
      </c>
      <c r="AB52" s="163">
        <v>97.9</v>
      </c>
      <c r="AC52" s="172">
        <v>98.2</v>
      </c>
      <c r="AD52" s="172">
        <v>97.6</v>
      </c>
      <c r="AE52" s="172">
        <v>98.7</v>
      </c>
      <c r="AF52" s="74" t="s">
        <v>64</v>
      </c>
      <c r="AG52" s="68"/>
      <c r="AH52" s="68"/>
      <c r="AI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ECCC-459E-4300-8C9A-C51FD3B9F484}">
  <dimension ref="A1:J51"/>
  <sheetViews>
    <sheetView zoomScale="80" zoomScaleNormal="80" workbookViewId="0">
      <selection activeCell="I12" sqref="I12"/>
    </sheetView>
  </sheetViews>
  <sheetFormatPr defaultRowHeight="15.6" x14ac:dyDescent="0.3"/>
  <cols>
    <col min="1" max="1" width="29.88671875" style="128" customWidth="1"/>
    <col min="2" max="2" width="8.109375" style="103" customWidth="1"/>
    <col min="3" max="3" width="11.88671875" style="103" customWidth="1"/>
    <col min="4" max="5" width="8.88671875" style="103"/>
    <col min="6" max="6" width="13.88671875" style="103" customWidth="1"/>
    <col min="7" max="16384" width="8.88671875" style="103"/>
  </cols>
  <sheetData>
    <row r="1" spans="1:10" ht="36" customHeight="1" x14ac:dyDescent="0.3">
      <c r="A1" s="38" t="s">
        <v>135</v>
      </c>
      <c r="B1" s="136"/>
      <c r="C1" s="136"/>
      <c r="D1" s="67"/>
      <c r="E1" s="67"/>
    </row>
    <row r="2" spans="1:10" ht="15" customHeight="1" x14ac:dyDescent="0.3">
      <c r="A2" s="154" t="s">
        <v>158</v>
      </c>
      <c r="B2" s="210"/>
      <c r="C2" s="210"/>
      <c r="D2" s="192"/>
      <c r="E2" s="192"/>
    </row>
    <row r="3" spans="1:10" ht="15" customHeight="1" thickBot="1" x14ac:dyDescent="0.35">
      <c r="A3" s="154" t="s">
        <v>159</v>
      </c>
      <c r="B3" s="210"/>
      <c r="C3" s="210"/>
      <c r="D3" s="192"/>
      <c r="E3" s="192"/>
    </row>
    <row r="4" spans="1:10" ht="18.600000000000001" customHeight="1" thickBot="1" x14ac:dyDescent="0.35">
      <c r="A4" s="325" t="s">
        <v>61</v>
      </c>
      <c r="B4" s="146">
        <v>2024</v>
      </c>
      <c r="C4" s="300">
        <v>2025</v>
      </c>
      <c r="D4" s="301"/>
      <c r="E4" s="302"/>
      <c r="F4" s="300">
        <v>2026</v>
      </c>
      <c r="G4" s="301"/>
      <c r="H4" s="302"/>
    </row>
    <row r="5" spans="1:10" ht="24" customHeight="1" thickBot="1" x14ac:dyDescent="0.35">
      <c r="A5" s="326"/>
      <c r="B5" s="207" t="s">
        <v>149</v>
      </c>
      <c r="C5" s="207" t="s">
        <v>63</v>
      </c>
      <c r="D5" s="208" t="s">
        <v>149</v>
      </c>
      <c r="E5" s="209" t="s">
        <v>150</v>
      </c>
      <c r="F5" s="267" t="s">
        <v>63</v>
      </c>
      <c r="G5" s="268" t="s">
        <v>149</v>
      </c>
      <c r="H5" s="269" t="s">
        <v>150</v>
      </c>
    </row>
    <row r="6" spans="1:10" x14ac:dyDescent="0.3">
      <c r="A6" s="226" t="s">
        <v>78</v>
      </c>
      <c r="B6" s="101">
        <v>87.6</v>
      </c>
      <c r="C6" s="102">
        <v>90.4</v>
      </c>
      <c r="D6" s="86">
        <v>88.7</v>
      </c>
      <c r="E6" s="87">
        <v>98.5</v>
      </c>
      <c r="F6" s="102">
        <v>92.1</v>
      </c>
      <c r="G6" s="86">
        <v>91.4</v>
      </c>
      <c r="H6" s="87">
        <v>98.9</v>
      </c>
    </row>
    <row r="7" spans="1:10" x14ac:dyDescent="0.3">
      <c r="A7" s="55" t="s">
        <v>145</v>
      </c>
      <c r="B7" s="191">
        <v>93.6</v>
      </c>
      <c r="C7" s="138">
        <f t="shared" ref="C7:C50" si="0">AVERAGE(D7:E7)</f>
        <v>97.514509390106525</v>
      </c>
      <c r="D7" s="122">
        <v>95.652173913043484</v>
      </c>
      <c r="E7" s="100">
        <v>99.376844867169567</v>
      </c>
      <c r="F7" s="138">
        <v>96.8</v>
      </c>
      <c r="G7" s="122">
        <v>96.6</v>
      </c>
      <c r="H7" s="100">
        <v>98.8</v>
      </c>
    </row>
    <row r="8" spans="1:10" x14ac:dyDescent="0.3">
      <c r="A8" s="55" t="s">
        <v>146</v>
      </c>
      <c r="B8" s="191" t="s">
        <v>66</v>
      </c>
      <c r="C8" s="138">
        <f t="shared" si="0"/>
        <v>96.754057428214736</v>
      </c>
      <c r="D8" s="122">
        <v>96.754057428214736</v>
      </c>
      <c r="E8" s="100" t="s">
        <v>66</v>
      </c>
      <c r="F8" s="138">
        <v>97.8</v>
      </c>
      <c r="G8" s="122">
        <v>97.8</v>
      </c>
      <c r="H8" s="100" t="s">
        <v>66</v>
      </c>
    </row>
    <row r="9" spans="1:10" x14ac:dyDescent="0.3">
      <c r="A9" s="128" t="s">
        <v>13</v>
      </c>
      <c r="B9" s="191">
        <v>90.1</v>
      </c>
      <c r="C9" s="138">
        <f t="shared" si="0"/>
        <v>95.873786407766985</v>
      </c>
      <c r="D9" s="122">
        <v>95.873786407766985</v>
      </c>
      <c r="E9" s="100" t="s">
        <v>66</v>
      </c>
      <c r="F9" s="138">
        <v>90.1</v>
      </c>
      <c r="G9" s="122">
        <v>90.1</v>
      </c>
      <c r="H9" s="100" t="s">
        <v>66</v>
      </c>
      <c r="I9" s="68"/>
      <c r="J9" s="68"/>
    </row>
    <row r="10" spans="1:10" x14ac:dyDescent="0.3">
      <c r="A10" s="128" t="s">
        <v>18</v>
      </c>
      <c r="B10" s="131">
        <v>84.1</v>
      </c>
      <c r="C10" s="138">
        <f t="shared" si="0"/>
        <v>93.478318577236877</v>
      </c>
      <c r="D10" s="122">
        <v>88.494492044063648</v>
      </c>
      <c r="E10" s="100">
        <v>98.462145110410091</v>
      </c>
      <c r="F10" s="138">
        <v>89.4</v>
      </c>
      <c r="G10" s="122">
        <v>88.1</v>
      </c>
      <c r="H10" s="100">
        <v>99.2</v>
      </c>
      <c r="I10" s="68"/>
      <c r="J10" s="68"/>
    </row>
    <row r="11" spans="1:10" x14ac:dyDescent="0.3">
      <c r="A11" s="128" t="s">
        <v>179</v>
      </c>
      <c r="B11" s="191">
        <v>88</v>
      </c>
      <c r="C11" s="138">
        <f t="shared" si="0"/>
        <v>98.507462686567166</v>
      </c>
      <c r="D11" s="122">
        <v>98.507462686567166</v>
      </c>
      <c r="E11" s="100" t="s">
        <v>66</v>
      </c>
      <c r="F11" s="138">
        <v>75</v>
      </c>
      <c r="G11" s="122">
        <v>75</v>
      </c>
      <c r="H11" s="100" t="s">
        <v>66</v>
      </c>
      <c r="I11" s="68"/>
      <c r="J11" s="68"/>
    </row>
    <row r="12" spans="1:10" x14ac:dyDescent="0.3">
      <c r="A12" s="128" t="s">
        <v>15</v>
      </c>
      <c r="B12" s="191">
        <v>81</v>
      </c>
      <c r="C12" s="138">
        <f t="shared" si="0"/>
        <v>79.411764705882348</v>
      </c>
      <c r="D12" s="122">
        <v>79.411764705882348</v>
      </c>
      <c r="E12" s="100" t="s">
        <v>66</v>
      </c>
      <c r="F12" s="138">
        <v>89.9</v>
      </c>
      <c r="G12" s="122">
        <v>88.9</v>
      </c>
      <c r="H12" s="100">
        <v>99.4</v>
      </c>
      <c r="I12" s="68"/>
      <c r="J12" s="68"/>
    </row>
    <row r="13" spans="1:10" x14ac:dyDescent="0.3">
      <c r="A13" s="128" t="s">
        <v>16</v>
      </c>
      <c r="B13" s="131">
        <v>90.5</v>
      </c>
      <c r="C13" s="138">
        <f t="shared" si="0"/>
        <v>88.461538461538453</v>
      </c>
      <c r="D13" s="122">
        <v>88.461538461538453</v>
      </c>
      <c r="E13" s="100" t="s">
        <v>66</v>
      </c>
      <c r="F13" s="138">
        <v>86.9</v>
      </c>
      <c r="G13" s="122">
        <v>86.9</v>
      </c>
      <c r="H13" s="100" t="s">
        <v>66</v>
      </c>
      <c r="I13" s="68"/>
      <c r="J13" s="68"/>
    </row>
    <row r="14" spans="1:10" x14ac:dyDescent="0.3">
      <c r="A14" s="128" t="s">
        <v>17</v>
      </c>
      <c r="B14" s="131">
        <v>82.5</v>
      </c>
      <c r="C14" s="138">
        <f t="shared" si="0"/>
        <v>89.22305764411027</v>
      </c>
      <c r="D14" s="122">
        <v>89.22305764411027</v>
      </c>
      <c r="E14" s="100" t="s">
        <v>66</v>
      </c>
      <c r="F14" s="138">
        <v>94.5</v>
      </c>
      <c r="G14" s="122">
        <v>94.4</v>
      </c>
      <c r="H14" s="100">
        <v>96.2</v>
      </c>
      <c r="I14" s="68"/>
      <c r="J14" s="68"/>
    </row>
    <row r="15" spans="1:10" x14ac:dyDescent="0.3">
      <c r="A15" s="128" t="s">
        <v>19</v>
      </c>
      <c r="B15" s="52">
        <v>86.666666666666671</v>
      </c>
      <c r="C15" s="138">
        <f t="shared" si="0"/>
        <v>94.034869824010499</v>
      </c>
      <c r="D15" s="122">
        <v>90.22801302931596</v>
      </c>
      <c r="E15" s="100">
        <v>97.841726618705039</v>
      </c>
      <c r="F15" s="138">
        <v>89.4</v>
      </c>
      <c r="G15" s="122">
        <v>87.3</v>
      </c>
      <c r="H15" s="100">
        <v>97.8</v>
      </c>
      <c r="I15" s="68"/>
      <c r="J15" s="68"/>
    </row>
    <row r="16" spans="1:10" x14ac:dyDescent="0.3">
      <c r="A16" s="128" t="s">
        <v>20</v>
      </c>
      <c r="B16" s="52">
        <v>87.182408567847773</v>
      </c>
      <c r="C16" s="138">
        <f t="shared" si="0"/>
        <v>94.635622723477582</v>
      </c>
      <c r="D16" s="122">
        <v>89.779031499764926</v>
      </c>
      <c r="E16" s="100">
        <v>99.492213947190251</v>
      </c>
      <c r="F16" s="138">
        <v>91.4</v>
      </c>
      <c r="G16" s="122">
        <v>90</v>
      </c>
      <c r="H16" s="100">
        <v>99.5</v>
      </c>
      <c r="I16" s="68"/>
      <c r="J16" s="68"/>
    </row>
    <row r="17" spans="1:10" x14ac:dyDescent="0.3">
      <c r="A17" s="128" t="s">
        <v>21</v>
      </c>
      <c r="B17" s="52">
        <v>88.924050632911388</v>
      </c>
      <c r="C17" s="138">
        <f t="shared" si="0"/>
        <v>95.460440985732816</v>
      </c>
      <c r="D17" s="122">
        <v>95.460440985732816</v>
      </c>
      <c r="E17" s="100" t="s">
        <v>66</v>
      </c>
      <c r="F17" s="138">
        <v>94</v>
      </c>
      <c r="G17" s="122">
        <v>94</v>
      </c>
      <c r="H17" s="100" t="s">
        <v>66</v>
      </c>
      <c r="I17" s="68"/>
      <c r="J17" s="68"/>
    </row>
    <row r="18" spans="1:10" x14ac:dyDescent="0.3">
      <c r="A18" s="128" t="s">
        <v>22</v>
      </c>
      <c r="B18" s="52">
        <v>81.776971894832272</v>
      </c>
      <c r="C18" s="138">
        <f t="shared" si="0"/>
        <v>89.781714815248066</v>
      </c>
      <c r="D18" s="122">
        <v>82.197880137121231</v>
      </c>
      <c r="E18" s="100">
        <v>97.3655494933749</v>
      </c>
      <c r="F18" s="138">
        <v>86.7</v>
      </c>
      <c r="G18" s="122">
        <v>84.2</v>
      </c>
      <c r="H18" s="100">
        <v>99.2</v>
      </c>
      <c r="I18" s="68"/>
      <c r="J18" s="68"/>
    </row>
    <row r="19" spans="1:10" x14ac:dyDescent="0.3">
      <c r="A19" s="128" t="s">
        <v>23</v>
      </c>
      <c r="B19" s="52">
        <v>90.193775689958898</v>
      </c>
      <c r="C19" s="138">
        <f t="shared" si="0"/>
        <v>95.770415423318696</v>
      </c>
      <c r="D19" s="122">
        <v>92.20308250226654</v>
      </c>
      <c r="E19" s="100">
        <v>99.337748344370851</v>
      </c>
      <c r="F19" s="138">
        <v>94.3</v>
      </c>
      <c r="G19" s="122">
        <v>93.6</v>
      </c>
      <c r="H19" s="100">
        <v>99.7</v>
      </c>
      <c r="I19" s="68"/>
      <c r="J19" s="68"/>
    </row>
    <row r="20" spans="1:10" x14ac:dyDescent="0.3">
      <c r="A20" s="128" t="s">
        <v>24</v>
      </c>
      <c r="B20" s="52">
        <v>89.15094339622641</v>
      </c>
      <c r="C20" s="138">
        <f t="shared" si="0"/>
        <v>87.029288702928881</v>
      </c>
      <c r="D20" s="133">
        <v>87.029288702928881</v>
      </c>
      <c r="E20" s="100" t="s">
        <v>66</v>
      </c>
      <c r="F20" s="52">
        <v>92.9</v>
      </c>
      <c r="G20" s="122">
        <v>90.4</v>
      </c>
      <c r="H20" s="100">
        <v>99.2</v>
      </c>
      <c r="I20" s="68"/>
      <c r="J20" s="68"/>
    </row>
    <row r="21" spans="1:10" x14ac:dyDescent="0.3">
      <c r="A21" s="128" t="s">
        <v>25</v>
      </c>
      <c r="B21" s="52">
        <v>92.183181997631266</v>
      </c>
      <c r="C21" s="138">
        <f t="shared" si="0"/>
        <v>95.081967213114751</v>
      </c>
      <c r="D21" s="122">
        <v>95.081967213114751</v>
      </c>
      <c r="E21" s="100" t="s">
        <v>66</v>
      </c>
      <c r="F21" s="52">
        <v>95.2</v>
      </c>
      <c r="G21" s="122">
        <v>94.7</v>
      </c>
      <c r="H21" s="100">
        <v>99.5</v>
      </c>
      <c r="I21" s="68"/>
      <c r="J21" s="68"/>
    </row>
    <row r="22" spans="1:10" x14ac:dyDescent="0.3">
      <c r="A22" s="128" t="s">
        <v>26</v>
      </c>
      <c r="B22" s="52">
        <v>85.520833333333329</v>
      </c>
      <c r="C22" s="138">
        <f t="shared" si="0"/>
        <v>94.59480914004611</v>
      </c>
      <c r="D22" s="122">
        <v>89.777359673878948</v>
      </c>
      <c r="E22" s="100">
        <v>99.412258606213271</v>
      </c>
      <c r="F22" s="52">
        <v>90.6</v>
      </c>
      <c r="G22" s="122">
        <v>88.8</v>
      </c>
      <c r="H22" s="100">
        <v>99</v>
      </c>
      <c r="I22" s="68"/>
      <c r="J22" s="68"/>
    </row>
    <row r="23" spans="1:10" x14ac:dyDescent="0.3">
      <c r="A23" s="128" t="s">
        <v>27</v>
      </c>
      <c r="B23" s="52">
        <v>89.27070457354759</v>
      </c>
      <c r="C23" s="138">
        <f t="shared" si="0"/>
        <v>95.842605979561512</v>
      </c>
      <c r="D23" s="122">
        <v>93.947655398037071</v>
      </c>
      <c r="E23" s="100">
        <v>97.737556561085967</v>
      </c>
      <c r="F23" s="52">
        <v>93.9</v>
      </c>
      <c r="G23" s="122">
        <v>93.5</v>
      </c>
      <c r="H23" s="100">
        <v>99</v>
      </c>
      <c r="I23" s="68"/>
      <c r="J23" s="68"/>
    </row>
    <row r="24" spans="1:10" x14ac:dyDescent="0.3">
      <c r="A24" s="128" t="s">
        <v>28</v>
      </c>
      <c r="B24" s="52">
        <v>82.305295950155767</v>
      </c>
      <c r="C24" s="138">
        <f t="shared" si="0"/>
        <v>95.957010946003791</v>
      </c>
      <c r="D24" s="122">
        <v>93.459915611814353</v>
      </c>
      <c r="E24" s="100">
        <v>98.45410628019323</v>
      </c>
      <c r="F24" s="52">
        <v>94.4</v>
      </c>
      <c r="G24" s="122">
        <v>93.4</v>
      </c>
      <c r="H24" s="100">
        <v>99.5</v>
      </c>
      <c r="I24" s="68"/>
      <c r="J24" s="68"/>
    </row>
    <row r="25" spans="1:10" x14ac:dyDescent="0.3">
      <c r="A25" s="128" t="s">
        <v>168</v>
      </c>
      <c r="B25" s="52">
        <v>92.098092643051771</v>
      </c>
      <c r="C25" s="138">
        <f t="shared" si="0"/>
        <v>94.298873290627427</v>
      </c>
      <c r="D25" s="122">
        <v>89.35532233883059</v>
      </c>
      <c r="E25" s="100">
        <v>99.242424242424249</v>
      </c>
      <c r="F25" s="52">
        <v>94.6</v>
      </c>
      <c r="G25" s="122">
        <v>93.9</v>
      </c>
      <c r="H25" s="100">
        <v>99.7</v>
      </c>
      <c r="I25" s="68"/>
      <c r="J25" s="68"/>
    </row>
    <row r="26" spans="1:10" x14ac:dyDescent="0.3">
      <c r="A26" s="128" t="s">
        <v>169</v>
      </c>
      <c r="B26" s="52">
        <v>85.775597792765183</v>
      </c>
      <c r="C26" s="138">
        <f t="shared" si="0"/>
        <v>95.34296702886374</v>
      </c>
      <c r="D26" s="122">
        <v>91.445427728613566</v>
      </c>
      <c r="E26" s="100">
        <v>99.240506329113913</v>
      </c>
      <c r="F26" s="52">
        <v>94.4</v>
      </c>
      <c r="G26" s="122">
        <v>94.1</v>
      </c>
      <c r="H26" s="100">
        <v>99.5</v>
      </c>
      <c r="I26" s="68"/>
      <c r="J26" s="68"/>
    </row>
    <row r="27" spans="1:10" x14ac:dyDescent="0.3">
      <c r="A27" s="128" t="s">
        <v>31</v>
      </c>
      <c r="B27" s="52">
        <v>92.875989445910292</v>
      </c>
      <c r="C27" s="138">
        <f t="shared" si="0"/>
        <v>91.235955056179776</v>
      </c>
      <c r="D27" s="122">
        <v>91.235955056179776</v>
      </c>
      <c r="E27" s="132" t="s">
        <v>64</v>
      </c>
      <c r="F27" s="52">
        <v>95</v>
      </c>
      <c r="G27" s="122">
        <v>95</v>
      </c>
      <c r="H27" s="132" t="s">
        <v>64</v>
      </c>
      <c r="I27" s="68"/>
      <c r="J27" s="68"/>
    </row>
    <row r="28" spans="1:10" x14ac:dyDescent="0.3">
      <c r="A28" s="128" t="s">
        <v>170</v>
      </c>
      <c r="B28" s="52">
        <v>86.170212765957444</v>
      </c>
      <c r="C28" s="138">
        <f t="shared" si="0"/>
        <v>100</v>
      </c>
      <c r="D28" s="133">
        <v>100</v>
      </c>
      <c r="E28" s="100" t="s">
        <v>66</v>
      </c>
      <c r="F28" s="52">
        <v>84.3</v>
      </c>
      <c r="G28" s="122">
        <v>84.3</v>
      </c>
      <c r="H28" s="100" t="s">
        <v>66</v>
      </c>
      <c r="I28" s="68"/>
      <c r="J28" s="68"/>
    </row>
    <row r="29" spans="1:10" x14ac:dyDescent="0.3">
      <c r="A29" s="128" t="s">
        <v>33</v>
      </c>
      <c r="B29" s="52">
        <v>91.127694859038144</v>
      </c>
      <c r="C29" s="138">
        <f t="shared" si="0"/>
        <v>96.341785962244188</v>
      </c>
      <c r="D29" s="122">
        <v>93.891625615763559</v>
      </c>
      <c r="E29" s="100">
        <v>98.791946308724832</v>
      </c>
      <c r="F29" s="52">
        <v>92.5</v>
      </c>
      <c r="G29" s="122">
        <v>90.9</v>
      </c>
      <c r="H29" s="100">
        <v>99.4</v>
      </c>
      <c r="I29" s="68"/>
      <c r="J29" s="68"/>
    </row>
    <row r="30" spans="1:10" x14ac:dyDescent="0.3">
      <c r="A30" s="128" t="s">
        <v>34</v>
      </c>
      <c r="B30" s="52">
        <v>91.907514450867055</v>
      </c>
      <c r="C30" s="138">
        <f t="shared" si="0"/>
        <v>93.255928853754938</v>
      </c>
      <c r="D30" s="122">
        <v>89.772727272727266</v>
      </c>
      <c r="E30" s="100">
        <v>96.739130434782609</v>
      </c>
      <c r="F30" s="52">
        <v>96.7</v>
      </c>
      <c r="G30" s="122">
        <v>95.7</v>
      </c>
      <c r="H30" s="100">
        <v>98.8</v>
      </c>
      <c r="I30" s="68"/>
      <c r="J30" s="68"/>
    </row>
    <row r="31" spans="1:10" x14ac:dyDescent="0.3">
      <c r="A31" s="128" t="s">
        <v>171</v>
      </c>
      <c r="B31" s="52">
        <v>85.18518518518519</v>
      </c>
      <c r="C31" s="138">
        <f t="shared" si="0"/>
        <v>97.256138922805604</v>
      </c>
      <c r="D31" s="122">
        <v>95.061728395061735</v>
      </c>
      <c r="E31" s="100">
        <v>99.45054945054946</v>
      </c>
      <c r="F31" s="52">
        <v>89.4</v>
      </c>
      <c r="G31" s="122">
        <v>88.1</v>
      </c>
      <c r="H31" s="100">
        <v>98.3</v>
      </c>
      <c r="I31" s="68"/>
      <c r="J31" s="68"/>
    </row>
    <row r="32" spans="1:10" x14ac:dyDescent="0.3">
      <c r="A32" s="128" t="s">
        <v>172</v>
      </c>
      <c r="B32" s="52">
        <v>87.961985216473067</v>
      </c>
      <c r="C32" s="138">
        <f t="shared" si="0"/>
        <v>95.42136084992444</v>
      </c>
      <c r="D32" s="122">
        <v>91.245136186770424</v>
      </c>
      <c r="E32" s="100">
        <v>99.597585513078471</v>
      </c>
      <c r="F32" s="52">
        <v>94.7</v>
      </c>
      <c r="G32" s="122">
        <v>94.3</v>
      </c>
      <c r="H32" s="100">
        <v>99.9</v>
      </c>
      <c r="I32" s="68"/>
      <c r="J32" s="68"/>
    </row>
    <row r="33" spans="1:10" x14ac:dyDescent="0.3">
      <c r="A33" s="128" t="s">
        <v>37</v>
      </c>
      <c r="B33" s="52">
        <v>93.555240793201136</v>
      </c>
      <c r="C33" s="138">
        <f t="shared" si="0"/>
        <v>96.622494989259621</v>
      </c>
      <c r="D33" s="122">
        <v>95.397307859313941</v>
      </c>
      <c r="E33" s="100">
        <v>97.847682119205288</v>
      </c>
      <c r="F33" s="52">
        <v>95.6</v>
      </c>
      <c r="G33" s="122">
        <v>95.3</v>
      </c>
      <c r="H33" s="100">
        <v>98.5</v>
      </c>
      <c r="I33" s="68"/>
      <c r="J33" s="68"/>
    </row>
    <row r="34" spans="1:10" x14ac:dyDescent="0.3">
      <c r="A34" s="128" t="s">
        <v>38</v>
      </c>
      <c r="B34" s="52">
        <v>46.153846153846153</v>
      </c>
      <c r="C34" s="138">
        <f t="shared" si="0"/>
        <v>50</v>
      </c>
      <c r="D34" s="133">
        <v>50</v>
      </c>
      <c r="E34" s="100" t="s">
        <v>66</v>
      </c>
      <c r="F34" s="52">
        <v>76.900000000000006</v>
      </c>
      <c r="G34" s="122">
        <v>66.5</v>
      </c>
      <c r="H34" s="100">
        <v>97.5</v>
      </c>
      <c r="I34" s="68"/>
      <c r="J34" s="68"/>
    </row>
    <row r="35" spans="1:10" x14ac:dyDescent="0.3">
      <c r="A35" s="128" t="s">
        <v>173</v>
      </c>
      <c r="B35" s="52">
        <v>81.502016129032256</v>
      </c>
      <c r="C35" s="138">
        <f t="shared" si="0"/>
        <v>89.327575570635403</v>
      </c>
      <c r="D35" s="122">
        <v>89.327575570635403</v>
      </c>
      <c r="E35" s="100" t="s">
        <v>66</v>
      </c>
      <c r="F35" s="52">
        <v>92.2</v>
      </c>
      <c r="G35" s="122">
        <v>91.5</v>
      </c>
      <c r="H35" s="100">
        <v>97.5</v>
      </c>
      <c r="I35" s="68"/>
      <c r="J35" s="68"/>
    </row>
    <row r="36" spans="1:10" x14ac:dyDescent="0.3">
      <c r="A36" s="128" t="s">
        <v>40</v>
      </c>
      <c r="B36" s="52">
        <v>92.307692307692307</v>
      </c>
      <c r="C36" s="138">
        <f t="shared" si="0"/>
        <v>96.977421079217493</v>
      </c>
      <c r="D36" s="122">
        <v>94.55364455364456</v>
      </c>
      <c r="E36" s="100">
        <v>99.401197604790411</v>
      </c>
      <c r="F36" s="52">
        <v>97.6</v>
      </c>
      <c r="G36" s="122">
        <v>97.6</v>
      </c>
      <c r="H36" s="100">
        <v>100</v>
      </c>
      <c r="I36" s="68"/>
      <c r="J36" s="68"/>
    </row>
    <row r="37" spans="1:10" x14ac:dyDescent="0.3">
      <c r="A37" s="128" t="s">
        <v>174</v>
      </c>
      <c r="B37" s="52">
        <v>87.414965986394549</v>
      </c>
      <c r="C37" s="138">
        <f t="shared" si="0"/>
        <v>95.392067817135938</v>
      </c>
      <c r="D37" s="133">
        <v>93.006357856494091</v>
      </c>
      <c r="E37" s="100">
        <v>97.777777777777771</v>
      </c>
      <c r="F37" s="52">
        <v>95</v>
      </c>
      <c r="G37" s="122">
        <v>95.2</v>
      </c>
      <c r="H37" s="100">
        <v>93.3</v>
      </c>
      <c r="I37" s="68"/>
      <c r="J37" s="68"/>
    </row>
    <row r="38" spans="1:10" x14ac:dyDescent="0.3">
      <c r="A38" s="128" t="s">
        <v>42</v>
      </c>
      <c r="B38" s="52">
        <v>88.4430176565008</v>
      </c>
      <c r="C38" s="138">
        <f t="shared" si="0"/>
        <v>95.3069153069153</v>
      </c>
      <c r="D38" s="122">
        <v>91.623931623931625</v>
      </c>
      <c r="E38" s="134">
        <v>98.98989898989899</v>
      </c>
      <c r="F38" s="52">
        <v>90</v>
      </c>
      <c r="G38" s="122">
        <v>86</v>
      </c>
      <c r="H38" s="100">
        <v>99.8</v>
      </c>
      <c r="I38" s="68"/>
      <c r="J38" s="68"/>
    </row>
    <row r="39" spans="1:10" x14ac:dyDescent="0.3">
      <c r="A39" s="128" t="s">
        <v>43</v>
      </c>
      <c r="B39" s="52">
        <v>87.292277614858264</v>
      </c>
      <c r="C39" s="138">
        <f t="shared" si="0"/>
        <v>91.971940763834752</v>
      </c>
      <c r="D39" s="133">
        <v>91.971940763834752</v>
      </c>
      <c r="E39" s="100" t="s">
        <v>66</v>
      </c>
      <c r="F39" s="52">
        <v>93.1</v>
      </c>
      <c r="G39" s="122">
        <v>93.1</v>
      </c>
      <c r="H39" s="100" t="s">
        <v>66</v>
      </c>
      <c r="I39" s="68"/>
      <c r="J39" s="68"/>
    </row>
    <row r="40" spans="1:10" x14ac:dyDescent="0.3">
      <c r="A40" s="128" t="s">
        <v>44</v>
      </c>
      <c r="B40" s="52">
        <v>89.315525876460768</v>
      </c>
      <c r="C40" s="138">
        <f t="shared" si="0"/>
        <v>94.306692807442431</v>
      </c>
      <c r="D40" s="122">
        <v>91.511936339522549</v>
      </c>
      <c r="E40" s="100">
        <v>97.101449275362313</v>
      </c>
      <c r="F40" s="52">
        <v>90.6</v>
      </c>
      <c r="G40" s="122">
        <v>89.4</v>
      </c>
      <c r="H40" s="100">
        <v>98.7</v>
      </c>
      <c r="I40" s="68"/>
      <c r="J40" s="68"/>
    </row>
    <row r="41" spans="1:10" x14ac:dyDescent="0.3">
      <c r="A41" s="128" t="s">
        <v>175</v>
      </c>
      <c r="B41" s="52">
        <v>89.839683531126383</v>
      </c>
      <c r="C41" s="138">
        <f t="shared" si="0"/>
        <v>95.092203132054848</v>
      </c>
      <c r="D41" s="122">
        <v>92.354031510658018</v>
      </c>
      <c r="E41" s="100">
        <v>97.830374753451679</v>
      </c>
      <c r="F41" s="52">
        <v>94.5</v>
      </c>
      <c r="G41" s="122">
        <v>94.2</v>
      </c>
      <c r="H41" s="100">
        <v>99</v>
      </c>
      <c r="I41" s="68"/>
      <c r="J41" s="68"/>
    </row>
    <row r="42" spans="1:10" x14ac:dyDescent="0.3">
      <c r="A42" s="128" t="s">
        <v>46</v>
      </c>
      <c r="B42" s="52">
        <v>89.530685920577611</v>
      </c>
      <c r="C42" s="138">
        <f t="shared" si="0"/>
        <v>92.640294388224476</v>
      </c>
      <c r="D42" s="122">
        <v>92.640294388224476</v>
      </c>
      <c r="E42" s="132" t="s">
        <v>64</v>
      </c>
      <c r="F42" s="52">
        <v>93.7</v>
      </c>
      <c r="G42" s="122">
        <v>93.7</v>
      </c>
      <c r="H42" s="132" t="s">
        <v>64</v>
      </c>
      <c r="I42" s="68"/>
      <c r="J42" s="68"/>
    </row>
    <row r="43" spans="1:10" x14ac:dyDescent="0.3">
      <c r="A43" s="128" t="s">
        <v>47</v>
      </c>
      <c r="B43" s="52">
        <v>86.286490156143927</v>
      </c>
      <c r="C43" s="138">
        <f t="shared" si="0"/>
        <v>97.727870588936781</v>
      </c>
      <c r="D43" s="122">
        <v>95.825426944971539</v>
      </c>
      <c r="E43" s="100">
        <v>99.630314232902023</v>
      </c>
      <c r="F43" s="52">
        <v>93.8</v>
      </c>
      <c r="G43" s="122">
        <v>93.1</v>
      </c>
      <c r="H43" s="100">
        <v>99.6</v>
      </c>
      <c r="I43" s="68"/>
      <c r="J43" s="68"/>
    </row>
    <row r="44" spans="1:10" x14ac:dyDescent="0.3">
      <c r="A44" s="128" t="s">
        <v>176</v>
      </c>
      <c r="B44" s="52">
        <v>92.822185970636212</v>
      </c>
      <c r="C44" s="138">
        <v>0</v>
      </c>
      <c r="D44" s="122" t="s">
        <v>66</v>
      </c>
      <c r="E44" s="100" t="s">
        <v>66</v>
      </c>
      <c r="F44" s="52">
        <v>96.7</v>
      </c>
      <c r="G44" s="122">
        <v>96.4</v>
      </c>
      <c r="H44" s="100">
        <v>100</v>
      </c>
      <c r="I44" s="68"/>
      <c r="J44" s="68"/>
    </row>
    <row r="45" spans="1:10" x14ac:dyDescent="0.3">
      <c r="A45" s="128" t="s">
        <v>49</v>
      </c>
      <c r="B45" s="52">
        <v>86.264274061990207</v>
      </c>
      <c r="C45" s="138">
        <f t="shared" si="0"/>
        <v>91.719020801129957</v>
      </c>
      <c r="D45" s="122">
        <v>84.5101663585952</v>
      </c>
      <c r="E45" s="100">
        <v>98.927875243664715</v>
      </c>
      <c r="F45" s="52">
        <v>88.1</v>
      </c>
      <c r="G45" s="122">
        <v>87.5</v>
      </c>
      <c r="H45" s="100">
        <v>99.3</v>
      </c>
      <c r="I45" s="68"/>
      <c r="J45" s="68"/>
    </row>
    <row r="46" spans="1:10" x14ac:dyDescent="0.3">
      <c r="A46" s="128" t="s">
        <v>177</v>
      </c>
      <c r="B46" s="52">
        <v>92.857142857142861</v>
      </c>
      <c r="C46" s="138">
        <f t="shared" si="0"/>
        <v>94.254937163375232</v>
      </c>
      <c r="D46" s="122">
        <v>94.254937163375232</v>
      </c>
      <c r="E46" s="100" t="s">
        <v>66</v>
      </c>
      <c r="F46" s="52">
        <v>93.7</v>
      </c>
      <c r="G46" s="122">
        <v>93.7</v>
      </c>
      <c r="H46" s="100" t="s">
        <v>66</v>
      </c>
      <c r="I46" s="68"/>
      <c r="J46" s="68"/>
    </row>
    <row r="47" spans="1:10" x14ac:dyDescent="0.3">
      <c r="A47" s="128" t="s">
        <v>51</v>
      </c>
      <c r="B47" s="52">
        <v>81.111111111111114</v>
      </c>
      <c r="C47" s="138">
        <f t="shared" si="0"/>
        <v>87.888198757763973</v>
      </c>
      <c r="D47" s="122">
        <v>87.888198757763973</v>
      </c>
      <c r="E47" s="100" t="s">
        <v>66</v>
      </c>
      <c r="F47" s="52">
        <v>90.4</v>
      </c>
      <c r="G47" s="122">
        <v>89.8</v>
      </c>
      <c r="H47" s="100">
        <v>99.4</v>
      </c>
      <c r="I47" s="68"/>
      <c r="J47" s="68"/>
    </row>
    <row r="48" spans="1:10" x14ac:dyDescent="0.3">
      <c r="A48" s="128" t="s">
        <v>178</v>
      </c>
      <c r="B48" s="52">
        <v>93.109540636042396</v>
      </c>
      <c r="C48" s="138">
        <f t="shared" si="0"/>
        <v>95.049442566565858</v>
      </c>
      <c r="D48" s="122">
        <v>92.15367965367966</v>
      </c>
      <c r="E48" s="100">
        <v>97.945205479452056</v>
      </c>
      <c r="F48" s="52">
        <v>94.8</v>
      </c>
      <c r="G48" s="122">
        <v>94.6</v>
      </c>
      <c r="H48" s="100">
        <v>100</v>
      </c>
      <c r="I48" s="68"/>
      <c r="J48" s="68"/>
    </row>
    <row r="49" spans="1:10" x14ac:dyDescent="0.3">
      <c r="A49" s="128" t="s">
        <v>53</v>
      </c>
      <c r="B49" s="52">
        <v>86.619718309859152</v>
      </c>
      <c r="C49" s="138">
        <f t="shared" si="0"/>
        <v>78.969555035128806</v>
      </c>
      <c r="D49" s="133">
        <v>78.969555035128806</v>
      </c>
      <c r="E49" s="100" t="s">
        <v>66</v>
      </c>
      <c r="F49" s="52">
        <v>83.5</v>
      </c>
      <c r="G49" s="122">
        <v>83.5</v>
      </c>
      <c r="H49" s="100" t="s">
        <v>66</v>
      </c>
      <c r="I49" s="68"/>
      <c r="J49" s="68"/>
    </row>
    <row r="50" spans="1:10" ht="16.2" thickBot="1" x14ac:dyDescent="0.35">
      <c r="A50" s="164" t="s">
        <v>54</v>
      </c>
      <c r="B50" s="127">
        <v>81.708887934735941</v>
      </c>
      <c r="C50" s="163">
        <f t="shared" si="0"/>
        <v>93.721172444576695</v>
      </c>
      <c r="D50" s="166">
        <v>90.006447453255973</v>
      </c>
      <c r="E50" s="126">
        <v>97.435897435897431</v>
      </c>
      <c r="F50" s="127">
        <v>93.2</v>
      </c>
      <c r="G50" s="125">
        <v>92.9</v>
      </c>
      <c r="H50" s="126">
        <v>98.8</v>
      </c>
      <c r="I50" s="68"/>
      <c r="J50" s="68"/>
    </row>
    <row r="51" spans="1:10" x14ac:dyDescent="0.3">
      <c r="E51" s="68"/>
    </row>
  </sheetData>
  <mergeCells count="3">
    <mergeCell ref="C4:E4"/>
    <mergeCell ref="A4:A5"/>
    <mergeCell ref="F4:H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3EB4-462F-4F8F-8463-2C6166D85E01}">
  <dimension ref="A1:AJ52"/>
  <sheetViews>
    <sheetView zoomScale="80" zoomScaleNormal="80" workbookViewId="0">
      <pane xSplit="1" ySplit="6" topLeftCell="W7" activePane="bottomRight" state="frozen"/>
      <selection pane="topRight" activeCell="B1" sqref="B1"/>
      <selection pane="bottomLeft" activeCell="A7" sqref="A7"/>
      <selection pane="bottomRight" activeCell="A47" sqref="A47:XFD47"/>
    </sheetView>
  </sheetViews>
  <sheetFormatPr defaultRowHeight="15.6" x14ac:dyDescent="0.3"/>
  <cols>
    <col min="1" max="1" width="27.5546875" style="128" customWidth="1"/>
    <col min="2" max="2" width="11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0.5546875" style="103" customWidth="1"/>
    <col min="7" max="7" width="7.33203125" style="103" customWidth="1"/>
    <col min="8" max="8" width="5.6640625" style="103" customWidth="1"/>
    <col min="9" max="9" width="8.88671875" style="103"/>
    <col min="10" max="10" width="11.33203125" style="103" customWidth="1"/>
    <col min="11" max="11" width="6.44140625" style="103" customWidth="1"/>
    <col min="12" max="12" width="6.5546875" style="103" customWidth="1"/>
    <col min="13" max="13" width="8.88671875" style="103"/>
    <col min="14" max="14" width="11.88671875" style="103" customWidth="1"/>
    <col min="15" max="15" width="7" style="103" customWidth="1"/>
    <col min="16" max="16" width="6.44140625" style="103" customWidth="1"/>
    <col min="17" max="17" width="8.88671875" style="103"/>
    <col min="18" max="18" width="11.33203125" style="103" bestFit="1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7" width="8.88671875" style="103"/>
    <col min="28" max="28" width="12.88671875" style="103" customWidth="1"/>
    <col min="29" max="16384" width="8.88671875" style="103"/>
  </cols>
  <sheetData>
    <row r="1" spans="1:36" ht="36" customHeight="1" x14ac:dyDescent="0.3">
      <c r="A1" s="317" t="s">
        <v>71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6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6" ht="14.25" customHeight="1" x14ac:dyDescent="0.3">
      <c r="A3" s="154" t="s">
        <v>159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192"/>
      <c r="X3" s="192"/>
    </row>
    <row r="4" spans="1:36" ht="14.25" customHeight="1" thickBot="1" x14ac:dyDescent="0.35">
      <c r="A4" s="154" t="s">
        <v>162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192"/>
      <c r="X4" s="192"/>
    </row>
    <row r="5" spans="1:36" ht="16.2" thickBot="1" x14ac:dyDescent="0.35">
      <c r="A5" s="312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6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73" t="s">
        <v>60</v>
      </c>
      <c r="AB6" s="275" t="s">
        <v>63</v>
      </c>
      <c r="AC6" s="276" t="s">
        <v>57</v>
      </c>
      <c r="AD6" s="276" t="s">
        <v>58</v>
      </c>
      <c r="AE6" s="276" t="s">
        <v>59</v>
      </c>
      <c r="AF6" s="73" t="s">
        <v>60</v>
      </c>
    </row>
    <row r="7" spans="1:36" x14ac:dyDescent="0.3">
      <c r="A7" s="231" t="s">
        <v>78</v>
      </c>
      <c r="B7" s="101">
        <v>94</v>
      </c>
      <c r="C7" s="86">
        <v>96</v>
      </c>
      <c r="D7" s="86">
        <v>90</v>
      </c>
      <c r="E7" s="87">
        <v>96</v>
      </c>
      <c r="F7" s="101">
        <v>85.3</v>
      </c>
      <c r="G7" s="86">
        <v>86.4</v>
      </c>
      <c r="H7" s="86">
        <v>83.5</v>
      </c>
      <c r="I7" s="87">
        <v>86.9</v>
      </c>
      <c r="J7" s="101">
        <v>95.3</v>
      </c>
      <c r="K7" s="86">
        <v>96.5</v>
      </c>
      <c r="L7" s="86">
        <v>93.3</v>
      </c>
      <c r="M7" s="87">
        <v>98.6</v>
      </c>
      <c r="N7" s="101">
        <v>94.6</v>
      </c>
      <c r="O7" s="86">
        <v>95.9</v>
      </c>
      <c r="P7" s="86">
        <v>93</v>
      </c>
      <c r="Q7" s="87">
        <v>98.3</v>
      </c>
      <c r="R7" s="102">
        <f>AVERAGE(S7:V7)</f>
        <v>95.281716989007933</v>
      </c>
      <c r="S7" s="86">
        <v>97.5</v>
      </c>
      <c r="T7" s="86">
        <v>92.1</v>
      </c>
      <c r="U7" s="89">
        <v>98.726867956031725</v>
      </c>
      <c r="V7" s="87">
        <v>92.8</v>
      </c>
      <c r="W7" s="102">
        <f>AVERAGE(X7:AA8)</f>
        <v>97.0240673738368</v>
      </c>
      <c r="X7" s="234">
        <f>AVERAGE(X8:X52)</f>
        <v>97.299504034948143</v>
      </c>
      <c r="Y7" s="89">
        <f t="shared" ref="Y7:AA7" si="0">AVERAGE(Y8:Y52)</f>
        <v>94.254001813033426</v>
      </c>
      <c r="Z7" s="89">
        <f t="shared" si="0"/>
        <v>99.210901793301787</v>
      </c>
      <c r="AA7" s="90">
        <f t="shared" si="0"/>
        <v>97.331861854063874</v>
      </c>
      <c r="AB7" s="102">
        <v>96.9</v>
      </c>
      <c r="AC7" s="102">
        <v>97.8</v>
      </c>
      <c r="AD7" s="89">
        <v>95.6</v>
      </c>
      <c r="AE7" s="89">
        <v>99.3</v>
      </c>
      <c r="AF7" s="90">
        <v>96</v>
      </c>
    </row>
    <row r="8" spans="1:36" ht="31.2" x14ac:dyDescent="0.3">
      <c r="A8" s="128" t="s">
        <v>12</v>
      </c>
      <c r="B8" s="131" t="s">
        <v>66</v>
      </c>
      <c r="C8" s="49" t="s">
        <v>66</v>
      </c>
      <c r="D8" s="49" t="s">
        <v>66</v>
      </c>
      <c r="E8" s="132" t="s">
        <v>66</v>
      </c>
      <c r="F8" s="131">
        <v>98.3</v>
      </c>
      <c r="G8" s="49" t="s">
        <v>66</v>
      </c>
      <c r="H8" s="49">
        <v>99.5</v>
      </c>
      <c r="I8" s="132">
        <v>96</v>
      </c>
      <c r="J8" s="131">
        <v>99</v>
      </c>
      <c r="K8" s="49" t="s">
        <v>66</v>
      </c>
      <c r="L8" s="49">
        <v>99</v>
      </c>
      <c r="M8" s="132" t="s">
        <v>66</v>
      </c>
      <c r="N8" s="131">
        <v>96</v>
      </c>
      <c r="O8" s="49">
        <v>97</v>
      </c>
      <c r="P8" s="49">
        <v>96</v>
      </c>
      <c r="Q8" s="132" t="s">
        <v>66</v>
      </c>
      <c r="R8" s="138">
        <f t="shared" ref="R8:R52" si="1">AVERAGE(S8:V8)</f>
        <v>93.270422535211281</v>
      </c>
      <c r="S8" s="49" t="s">
        <v>66</v>
      </c>
      <c r="T8" s="49">
        <v>96.4</v>
      </c>
      <c r="U8" s="51">
        <v>90.140845070422543</v>
      </c>
      <c r="V8" s="193"/>
      <c r="W8" s="138" t="s">
        <v>89</v>
      </c>
      <c r="X8" s="49" t="s">
        <v>89</v>
      </c>
      <c r="Y8" s="49" t="s">
        <v>89</v>
      </c>
      <c r="Z8" s="51" t="s">
        <v>89</v>
      </c>
      <c r="AA8" s="193" t="s">
        <v>89</v>
      </c>
      <c r="AB8" s="138" t="s">
        <v>89</v>
      </c>
      <c r="AC8" s="49" t="s">
        <v>89</v>
      </c>
      <c r="AD8" s="49" t="s">
        <v>89</v>
      </c>
      <c r="AE8" s="51" t="s">
        <v>89</v>
      </c>
      <c r="AF8" s="193" t="s">
        <v>89</v>
      </c>
    </row>
    <row r="9" spans="1:36" ht="31.2" x14ac:dyDescent="0.3">
      <c r="A9" s="128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49" t="s">
        <v>89</v>
      </c>
      <c r="U9" s="51" t="s">
        <v>89</v>
      </c>
      <c r="V9" s="193" t="s">
        <v>89</v>
      </c>
      <c r="W9" s="138">
        <f t="shared" ref="W9:W52" si="2">AVERAGE(X9:AA10)</f>
        <v>97.364889597114782</v>
      </c>
      <c r="X9" s="49" t="s">
        <v>64</v>
      </c>
      <c r="Y9" s="122">
        <v>97.759887994399719</v>
      </c>
      <c r="Z9" s="122">
        <v>99.572930354796313</v>
      </c>
      <c r="AA9" s="100">
        <v>94.663723708127762</v>
      </c>
      <c r="AB9" s="138">
        <v>97.5</v>
      </c>
      <c r="AC9" s="49" t="s">
        <v>64</v>
      </c>
      <c r="AD9" s="122">
        <v>98.6</v>
      </c>
      <c r="AE9" s="122">
        <v>98.5</v>
      </c>
      <c r="AF9" s="100">
        <v>96</v>
      </c>
    </row>
    <row r="10" spans="1:36" x14ac:dyDescent="0.3">
      <c r="A10" s="128" t="s">
        <v>146</v>
      </c>
      <c r="B10" s="13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49" t="s">
        <v>89</v>
      </c>
      <c r="U10" s="49" t="s">
        <v>64</v>
      </c>
      <c r="V10" s="193" t="s">
        <v>89</v>
      </c>
      <c r="W10" s="138">
        <f t="shared" si="2"/>
        <v>97.42961370777806</v>
      </c>
      <c r="X10" s="122">
        <v>97.211155378486055</v>
      </c>
      <c r="Y10" s="133">
        <v>94.981640146878817</v>
      </c>
      <c r="Z10" s="49" t="s">
        <v>64</v>
      </c>
      <c r="AA10" s="134">
        <v>100</v>
      </c>
      <c r="AB10" s="138">
        <v>94.9</v>
      </c>
      <c r="AC10" s="122">
        <v>92.5</v>
      </c>
      <c r="AD10" s="133">
        <v>97.2</v>
      </c>
      <c r="AE10" s="49" t="s">
        <v>64</v>
      </c>
      <c r="AF10" s="134" t="s">
        <v>66</v>
      </c>
    </row>
    <row r="11" spans="1:36" x14ac:dyDescent="0.3">
      <c r="A11" s="128" t="s">
        <v>13</v>
      </c>
      <c r="B11" s="131">
        <v>92</v>
      </c>
      <c r="C11" s="49">
        <v>96</v>
      </c>
      <c r="D11" s="49">
        <v>90</v>
      </c>
      <c r="E11" s="132" t="s">
        <v>66</v>
      </c>
      <c r="F11" s="131">
        <v>83.6</v>
      </c>
      <c r="G11" s="49">
        <v>84</v>
      </c>
      <c r="H11" s="49">
        <v>83.5</v>
      </c>
      <c r="I11" s="132" t="s">
        <v>66</v>
      </c>
      <c r="J11" s="131">
        <v>89</v>
      </c>
      <c r="K11" s="49">
        <v>88</v>
      </c>
      <c r="L11" s="49">
        <v>91.8</v>
      </c>
      <c r="M11" s="132" t="s">
        <v>66</v>
      </c>
      <c r="N11" s="131">
        <v>92</v>
      </c>
      <c r="O11" s="49">
        <v>89</v>
      </c>
      <c r="P11" s="49">
        <v>93</v>
      </c>
      <c r="Q11" s="132">
        <v>97</v>
      </c>
      <c r="R11" s="138">
        <f t="shared" si="1"/>
        <v>94.75</v>
      </c>
      <c r="S11" s="49">
        <v>95.5</v>
      </c>
      <c r="T11" s="49">
        <v>94</v>
      </c>
      <c r="U11" s="51" t="s">
        <v>66</v>
      </c>
      <c r="V11" s="132" t="s">
        <v>64</v>
      </c>
      <c r="W11" s="159">
        <f t="shared" si="2"/>
        <v>96.974610303721619</v>
      </c>
      <c r="X11" s="51">
        <v>98.640776699029132</v>
      </c>
      <c r="Y11" s="51">
        <v>96.31449631449631</v>
      </c>
      <c r="Z11" s="51" t="s">
        <v>66</v>
      </c>
      <c r="AA11" s="132" t="s">
        <v>64</v>
      </c>
      <c r="AB11" s="159">
        <v>99</v>
      </c>
      <c r="AC11" s="51">
        <v>99.3</v>
      </c>
      <c r="AD11" s="51">
        <v>98.8</v>
      </c>
      <c r="AE11" s="51" t="s">
        <v>66</v>
      </c>
      <c r="AF11" s="132" t="s">
        <v>64</v>
      </c>
      <c r="AG11" s="68"/>
      <c r="AH11" s="68"/>
      <c r="AI11" s="68"/>
    </row>
    <row r="12" spans="1:36" x14ac:dyDescent="0.3">
      <c r="A12" s="128" t="s">
        <v>18</v>
      </c>
      <c r="B12" s="131">
        <v>97</v>
      </c>
      <c r="C12" s="49">
        <v>99</v>
      </c>
      <c r="D12" s="49">
        <v>91</v>
      </c>
      <c r="E12" s="132">
        <v>100</v>
      </c>
      <c r="F12" s="131">
        <v>84</v>
      </c>
      <c r="G12" s="49">
        <v>85.6</v>
      </c>
      <c r="H12" s="49">
        <v>83</v>
      </c>
      <c r="I12" s="132">
        <v>76</v>
      </c>
      <c r="J12" s="131">
        <v>97</v>
      </c>
      <c r="K12" s="49">
        <v>97.5</v>
      </c>
      <c r="L12" s="49">
        <v>92.2</v>
      </c>
      <c r="M12" s="132">
        <v>99.1</v>
      </c>
      <c r="N12" s="131">
        <v>94</v>
      </c>
      <c r="O12" s="49">
        <v>96</v>
      </c>
      <c r="P12" s="49">
        <v>90</v>
      </c>
      <c r="Q12" s="132">
        <v>99</v>
      </c>
      <c r="R12" s="138">
        <f>AVERAGE(S12:V12)</f>
        <v>96.031218529707942</v>
      </c>
      <c r="S12" s="49">
        <v>99.1</v>
      </c>
      <c r="T12" s="49">
        <v>89.9</v>
      </c>
      <c r="U12" s="51">
        <v>99.09365558912387</v>
      </c>
      <c r="V12" s="132" t="s">
        <v>64</v>
      </c>
      <c r="W12" s="138">
        <f t="shared" si="2"/>
        <v>96.257109024785066</v>
      </c>
      <c r="X12" s="51">
        <v>97.825177749895445</v>
      </c>
      <c r="Y12" s="51">
        <v>93.466338128924562</v>
      </c>
      <c r="Z12" s="51">
        <v>98.62626262626263</v>
      </c>
      <c r="AA12" s="132" t="s">
        <v>64</v>
      </c>
      <c r="AB12" s="138">
        <v>96.9</v>
      </c>
      <c r="AC12" s="51">
        <v>98.5</v>
      </c>
      <c r="AD12" s="51">
        <v>93.3</v>
      </c>
      <c r="AE12" s="51">
        <v>99.4</v>
      </c>
      <c r="AF12" s="132" t="s">
        <v>64</v>
      </c>
      <c r="AG12" s="68"/>
      <c r="AH12" s="68"/>
      <c r="AI12" s="68"/>
    </row>
    <row r="13" spans="1:36" x14ac:dyDescent="0.3">
      <c r="A13" s="128" t="s">
        <v>179</v>
      </c>
      <c r="B13" s="131" t="s">
        <v>66</v>
      </c>
      <c r="C13" s="49" t="s">
        <v>66</v>
      </c>
      <c r="D13" s="49" t="s">
        <v>66</v>
      </c>
      <c r="E13" s="132" t="s">
        <v>66</v>
      </c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64.2</v>
      </c>
      <c r="K13" s="49" t="s">
        <v>66</v>
      </c>
      <c r="L13" s="49">
        <v>64.2</v>
      </c>
      <c r="M13" s="132" t="s">
        <v>66</v>
      </c>
      <c r="N13" s="131">
        <v>95</v>
      </c>
      <c r="O13" s="49">
        <v>94</v>
      </c>
      <c r="P13" s="49">
        <v>96</v>
      </c>
      <c r="Q13" s="132">
        <v>100</v>
      </c>
      <c r="R13" s="138">
        <f t="shared" si="1"/>
        <v>98.298746867167935</v>
      </c>
      <c r="S13" s="51">
        <v>98.496240601503757</v>
      </c>
      <c r="T13" s="49">
        <v>96.4</v>
      </c>
      <c r="U13" s="51">
        <v>100</v>
      </c>
      <c r="V13" s="132" t="s">
        <v>64</v>
      </c>
      <c r="W13" s="138">
        <f t="shared" si="2"/>
        <v>91.914255539614217</v>
      </c>
      <c r="X13" s="51">
        <v>94.308943089430898</v>
      </c>
      <c r="Y13" s="51">
        <v>97.058823529411768</v>
      </c>
      <c r="Z13" s="51" t="s">
        <v>66</v>
      </c>
      <c r="AA13" s="132" t="s">
        <v>64</v>
      </c>
      <c r="AB13" s="138">
        <v>99.2</v>
      </c>
      <c r="AC13" s="51">
        <v>98.6</v>
      </c>
      <c r="AD13" s="51">
        <v>100</v>
      </c>
      <c r="AE13" s="51" t="s">
        <v>66</v>
      </c>
      <c r="AF13" s="132" t="s">
        <v>64</v>
      </c>
      <c r="AG13" s="68"/>
      <c r="AH13" s="68"/>
      <c r="AI13" s="68"/>
      <c r="AJ13" s="103" t="s">
        <v>132</v>
      </c>
    </row>
    <row r="14" spans="1:36" x14ac:dyDescent="0.3">
      <c r="A14" s="128" t="s">
        <v>15</v>
      </c>
      <c r="B14" s="131" t="s">
        <v>66</v>
      </c>
      <c r="C14" s="49" t="s">
        <v>66</v>
      </c>
      <c r="D14" s="49" t="s">
        <v>66</v>
      </c>
      <c r="E14" s="132" t="s">
        <v>66</v>
      </c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95</v>
      </c>
      <c r="K14" s="49">
        <v>100</v>
      </c>
      <c r="L14" s="49">
        <v>87.5</v>
      </c>
      <c r="M14" s="132">
        <v>98.8</v>
      </c>
      <c r="N14" s="131">
        <v>96</v>
      </c>
      <c r="O14" s="49">
        <v>95</v>
      </c>
      <c r="P14" s="49">
        <v>96</v>
      </c>
      <c r="Q14" s="132">
        <v>99</v>
      </c>
      <c r="R14" s="138">
        <f t="shared" si="1"/>
        <v>95.810954140404263</v>
      </c>
      <c r="S14" s="51">
        <v>99.065420560747668</v>
      </c>
      <c r="T14" s="49">
        <v>93.6</v>
      </c>
      <c r="U14" s="51">
        <v>94.767441860465112</v>
      </c>
      <c r="V14" s="132" t="s">
        <v>64</v>
      </c>
      <c r="W14" s="138">
        <f t="shared" si="2"/>
        <v>93.486498639992988</v>
      </c>
      <c r="X14" s="51" t="s">
        <v>66</v>
      </c>
      <c r="Y14" s="51">
        <v>84.375</v>
      </c>
      <c r="Z14" s="51" t="s">
        <v>66</v>
      </c>
      <c r="AA14" s="132" t="s">
        <v>64</v>
      </c>
      <c r="AB14" s="138">
        <v>98.5</v>
      </c>
      <c r="AC14" s="51">
        <v>98.8</v>
      </c>
      <c r="AD14" s="51">
        <v>98</v>
      </c>
      <c r="AE14" s="51">
        <v>100</v>
      </c>
      <c r="AF14" s="132" t="s">
        <v>64</v>
      </c>
      <c r="AG14" s="68"/>
      <c r="AH14" s="68"/>
      <c r="AI14" s="68"/>
    </row>
    <row r="15" spans="1:36" x14ac:dyDescent="0.3">
      <c r="A15" s="128" t="s">
        <v>16</v>
      </c>
      <c r="B15" s="131">
        <v>97</v>
      </c>
      <c r="C15" s="49">
        <v>96</v>
      </c>
      <c r="D15" s="49">
        <v>98</v>
      </c>
      <c r="E15" s="132" t="s">
        <v>66</v>
      </c>
      <c r="F15" s="131">
        <v>86.2</v>
      </c>
      <c r="G15" s="49">
        <v>84.5</v>
      </c>
      <c r="H15" s="49">
        <v>86.9</v>
      </c>
      <c r="I15" s="132" t="s">
        <v>66</v>
      </c>
      <c r="J15" s="131">
        <v>96</v>
      </c>
      <c r="K15" s="49">
        <v>95.3</v>
      </c>
      <c r="L15" s="49">
        <v>100</v>
      </c>
      <c r="M15" s="132" t="s">
        <v>66</v>
      </c>
      <c r="N15" s="131">
        <v>95</v>
      </c>
      <c r="O15" s="49">
        <v>93</v>
      </c>
      <c r="P15" s="49">
        <v>97</v>
      </c>
      <c r="Q15" s="132" t="s">
        <v>66</v>
      </c>
      <c r="R15" s="138">
        <f t="shared" si="1"/>
        <v>96.517034288462852</v>
      </c>
      <c r="S15" s="51">
        <v>97.959183673469383</v>
      </c>
      <c r="T15" s="49">
        <v>92.4</v>
      </c>
      <c r="U15" s="51">
        <v>99.191919191919183</v>
      </c>
      <c r="V15" s="132" t="s">
        <v>64</v>
      </c>
      <c r="W15" s="138">
        <f t="shared" si="2"/>
        <v>96.40994845772903</v>
      </c>
      <c r="X15" s="51">
        <v>99.137931034482762</v>
      </c>
      <c r="Y15" s="51">
        <v>96.946564885496173</v>
      </c>
      <c r="Z15" s="51" t="s">
        <v>66</v>
      </c>
      <c r="AA15" s="132" t="s">
        <v>64</v>
      </c>
      <c r="AB15" s="138">
        <v>97.5</v>
      </c>
      <c r="AC15" s="51">
        <v>94.5</v>
      </c>
      <c r="AD15" s="51">
        <v>98.8</v>
      </c>
      <c r="AE15" s="51" t="s">
        <v>66</v>
      </c>
      <c r="AF15" s="132" t="s">
        <v>64</v>
      </c>
      <c r="AG15" s="68"/>
      <c r="AH15" s="68"/>
      <c r="AI15" s="68"/>
    </row>
    <row r="16" spans="1:36" x14ac:dyDescent="0.3">
      <c r="A16" s="128" t="s">
        <v>17</v>
      </c>
      <c r="B16" s="131">
        <v>90</v>
      </c>
      <c r="C16" s="49">
        <v>100</v>
      </c>
      <c r="D16" s="49">
        <v>80</v>
      </c>
      <c r="E16" s="132" t="s">
        <v>66</v>
      </c>
      <c r="F16" s="131">
        <v>100</v>
      </c>
      <c r="G16" s="49" t="s">
        <v>66</v>
      </c>
      <c r="H16" s="49">
        <v>100</v>
      </c>
      <c r="I16" s="132" t="s">
        <v>66</v>
      </c>
      <c r="J16" s="131">
        <v>96</v>
      </c>
      <c r="K16" s="49">
        <v>98</v>
      </c>
      <c r="L16" s="49">
        <v>92.6</v>
      </c>
      <c r="M16" s="132" t="s">
        <v>66</v>
      </c>
      <c r="N16" s="131">
        <v>94</v>
      </c>
      <c r="O16" s="49">
        <v>96</v>
      </c>
      <c r="P16" s="49">
        <v>92</v>
      </c>
      <c r="Q16" s="132" t="s">
        <v>66</v>
      </c>
      <c r="R16" s="138">
        <f t="shared" si="1"/>
        <v>93.034474885844759</v>
      </c>
      <c r="S16" s="51">
        <v>97.168949771689498</v>
      </c>
      <c r="T16" s="49">
        <v>88.9</v>
      </c>
      <c r="U16" s="51" t="s">
        <v>66</v>
      </c>
      <c r="V16" s="132" t="s">
        <v>64</v>
      </c>
      <c r="W16" s="138">
        <f t="shared" si="2"/>
        <v>96.202555723738556</v>
      </c>
      <c r="X16" s="51">
        <v>96.48493543758967</v>
      </c>
      <c r="Y16" s="51">
        <v>93.070362473347544</v>
      </c>
      <c r="Z16" s="51" t="s">
        <v>66</v>
      </c>
      <c r="AA16" s="132" t="s">
        <v>64</v>
      </c>
      <c r="AB16" s="138">
        <v>96.4</v>
      </c>
      <c r="AC16" s="51">
        <v>96.6</v>
      </c>
      <c r="AD16" s="51">
        <v>96.1</v>
      </c>
      <c r="AE16" s="51">
        <v>98.7</v>
      </c>
      <c r="AF16" s="132" t="s">
        <v>64</v>
      </c>
      <c r="AG16" s="68"/>
      <c r="AH16" s="68"/>
      <c r="AI16" s="68"/>
    </row>
    <row r="17" spans="1:35" x14ac:dyDescent="0.3">
      <c r="A17" s="128" t="s">
        <v>19</v>
      </c>
      <c r="B17" s="131">
        <v>95</v>
      </c>
      <c r="C17" s="49">
        <v>100</v>
      </c>
      <c r="D17" s="49">
        <v>88</v>
      </c>
      <c r="E17" s="132" t="s">
        <v>66</v>
      </c>
      <c r="F17" s="131">
        <v>95.6</v>
      </c>
      <c r="G17" s="49">
        <v>98.5</v>
      </c>
      <c r="H17" s="49">
        <v>78</v>
      </c>
      <c r="I17" s="132" t="s">
        <v>66</v>
      </c>
      <c r="J17" s="131">
        <v>96</v>
      </c>
      <c r="K17" s="49">
        <v>97.5</v>
      </c>
      <c r="L17" s="49">
        <v>92.8</v>
      </c>
      <c r="M17" s="132">
        <v>97.9</v>
      </c>
      <c r="N17" s="131">
        <v>93</v>
      </c>
      <c r="O17" s="49">
        <v>95</v>
      </c>
      <c r="P17" s="49">
        <v>90</v>
      </c>
      <c r="Q17" s="132">
        <v>98</v>
      </c>
      <c r="R17" s="138">
        <f t="shared" si="1"/>
        <v>96.037232682968394</v>
      </c>
      <c r="S17" s="51">
        <v>97.9381443298969</v>
      </c>
      <c r="T17" s="49">
        <v>91</v>
      </c>
      <c r="U17" s="51">
        <v>99.173553719008268</v>
      </c>
      <c r="V17" s="132" t="s">
        <v>64</v>
      </c>
      <c r="W17" s="138">
        <f t="shared" si="2"/>
        <v>96.908043652632273</v>
      </c>
      <c r="X17" s="51">
        <v>98.878504672897193</v>
      </c>
      <c r="Y17" s="51">
        <v>93.68191721132898</v>
      </c>
      <c r="Z17" s="51">
        <v>98.89705882352942</v>
      </c>
      <c r="AA17" s="132" t="s">
        <v>64</v>
      </c>
      <c r="AB17" s="138">
        <v>93.8</v>
      </c>
      <c r="AC17" s="51">
        <v>97.3</v>
      </c>
      <c r="AD17" s="51">
        <v>88</v>
      </c>
      <c r="AE17" s="51">
        <v>99.3</v>
      </c>
      <c r="AF17" s="132" t="s">
        <v>64</v>
      </c>
      <c r="AG17" s="68"/>
      <c r="AH17" s="68"/>
      <c r="AI17" s="68"/>
    </row>
    <row r="18" spans="1:35" x14ac:dyDescent="0.3">
      <c r="A18" s="128" t="s">
        <v>20</v>
      </c>
      <c r="B18" s="131">
        <v>100</v>
      </c>
      <c r="C18" s="49">
        <v>100</v>
      </c>
      <c r="D18" s="49" t="s">
        <v>66</v>
      </c>
      <c r="E18" s="132" t="s">
        <v>66</v>
      </c>
      <c r="F18" s="131">
        <v>83.7</v>
      </c>
      <c r="G18" s="49">
        <v>83.3</v>
      </c>
      <c r="H18" s="49">
        <v>84.1</v>
      </c>
      <c r="I18" s="132" t="s">
        <v>66</v>
      </c>
      <c r="J18" s="131">
        <v>94</v>
      </c>
      <c r="K18" s="49">
        <v>96.4</v>
      </c>
      <c r="L18" s="49">
        <v>91.8</v>
      </c>
      <c r="M18" s="132" t="s">
        <v>66</v>
      </c>
      <c r="N18" s="131">
        <v>93</v>
      </c>
      <c r="O18" s="49">
        <v>96</v>
      </c>
      <c r="P18" s="49">
        <v>92</v>
      </c>
      <c r="Q18" s="132" t="s">
        <v>66</v>
      </c>
      <c r="R18" s="138">
        <f t="shared" si="1"/>
        <v>95.775815650480197</v>
      </c>
      <c r="S18" s="51">
        <v>97.663551401869171</v>
      </c>
      <c r="T18" s="51">
        <v>90.560505244163764</v>
      </c>
      <c r="U18" s="51">
        <v>99.103390305407686</v>
      </c>
      <c r="V18" s="132" t="s">
        <v>64</v>
      </c>
      <c r="W18" s="138">
        <f t="shared" si="2"/>
        <v>96.717415191098624</v>
      </c>
      <c r="X18" s="51">
        <v>96.918032786885249</v>
      </c>
      <c r="Y18" s="51">
        <v>93.344395280235986</v>
      </c>
      <c r="Z18" s="51">
        <v>99.728353140916809</v>
      </c>
      <c r="AA18" s="132" t="s">
        <v>64</v>
      </c>
      <c r="AB18" s="138">
        <v>96.7</v>
      </c>
      <c r="AC18" s="51">
        <v>97.8</v>
      </c>
      <c r="AD18" s="51">
        <v>94</v>
      </c>
      <c r="AE18" s="51">
        <v>99.6</v>
      </c>
      <c r="AF18" s="132" t="s">
        <v>64</v>
      </c>
      <c r="AG18" s="68"/>
      <c r="AH18" s="68"/>
      <c r="AI18" s="68"/>
    </row>
    <row r="19" spans="1:35" x14ac:dyDescent="0.3">
      <c r="A19" s="128" t="s">
        <v>21</v>
      </c>
      <c r="B19" s="131">
        <v>92</v>
      </c>
      <c r="C19" s="49">
        <v>98</v>
      </c>
      <c r="D19" s="49">
        <v>79</v>
      </c>
      <c r="E19" s="132" t="s">
        <v>66</v>
      </c>
      <c r="F19" s="131">
        <v>84</v>
      </c>
      <c r="G19" s="49">
        <v>89</v>
      </c>
      <c r="H19" s="49">
        <v>69</v>
      </c>
      <c r="I19" s="132" t="s">
        <v>66</v>
      </c>
      <c r="J19" s="131">
        <v>96</v>
      </c>
      <c r="K19" s="49">
        <v>97.1</v>
      </c>
      <c r="L19" s="49">
        <v>94.6</v>
      </c>
      <c r="M19" s="132" t="s">
        <v>66</v>
      </c>
      <c r="N19" s="131">
        <v>95</v>
      </c>
      <c r="O19" s="49">
        <v>95</v>
      </c>
      <c r="P19" s="49">
        <v>94</v>
      </c>
      <c r="Q19" s="132" t="s">
        <v>66</v>
      </c>
      <c r="R19" s="138">
        <f t="shared" si="1"/>
        <v>95.612567811934895</v>
      </c>
      <c r="S19" s="51">
        <v>97.976190476190467</v>
      </c>
      <c r="T19" s="51">
        <v>93.248945147679336</v>
      </c>
      <c r="U19" s="51" t="s">
        <v>66</v>
      </c>
      <c r="V19" s="132" t="s">
        <v>64</v>
      </c>
      <c r="W19" s="138">
        <f t="shared" si="2"/>
        <v>95.713804237529274</v>
      </c>
      <c r="X19" s="141">
        <v>98.017621145374449</v>
      </c>
      <c r="Y19" s="51">
        <v>95.578673602080627</v>
      </c>
      <c r="Z19" s="51" t="s">
        <v>66</v>
      </c>
      <c r="AA19" s="132" t="s">
        <v>64</v>
      </c>
      <c r="AB19" s="138">
        <v>97.5</v>
      </c>
      <c r="AC19" s="141">
        <v>98.7</v>
      </c>
      <c r="AD19" s="51">
        <v>95.7</v>
      </c>
      <c r="AE19" s="51" t="s">
        <v>66</v>
      </c>
      <c r="AF19" s="132" t="s">
        <v>64</v>
      </c>
      <c r="AG19" s="68"/>
      <c r="AH19" s="68"/>
      <c r="AI19" s="68"/>
    </row>
    <row r="20" spans="1:35" x14ac:dyDescent="0.3">
      <c r="A20" s="128" t="s">
        <v>22</v>
      </c>
      <c r="B20" s="131">
        <v>98</v>
      </c>
      <c r="C20" s="49">
        <v>97</v>
      </c>
      <c r="D20" s="49">
        <v>98</v>
      </c>
      <c r="E20" s="132">
        <v>100</v>
      </c>
      <c r="F20" s="131">
        <v>83.2</v>
      </c>
      <c r="G20" s="49">
        <v>83.2</v>
      </c>
      <c r="H20" s="49">
        <v>82.5</v>
      </c>
      <c r="I20" s="132" t="s">
        <v>66</v>
      </c>
      <c r="J20" s="131">
        <v>96</v>
      </c>
      <c r="K20" s="49">
        <v>96.4</v>
      </c>
      <c r="L20" s="49">
        <v>91.3</v>
      </c>
      <c r="M20" s="132" t="s">
        <v>66</v>
      </c>
      <c r="N20" s="131">
        <v>86</v>
      </c>
      <c r="O20" s="49">
        <v>90</v>
      </c>
      <c r="P20" s="49">
        <v>84</v>
      </c>
      <c r="Q20" s="132" t="s">
        <v>66</v>
      </c>
      <c r="R20" s="138">
        <f t="shared" si="1"/>
        <v>93.819006250704021</v>
      </c>
      <c r="S20" s="51">
        <v>96.866051543111681</v>
      </c>
      <c r="T20" s="51">
        <v>90.771960958296361</v>
      </c>
      <c r="U20" s="51" t="s">
        <v>66</v>
      </c>
      <c r="V20" s="132" t="s">
        <v>64</v>
      </c>
      <c r="W20" s="138">
        <f t="shared" si="2"/>
        <v>96.177797958669771</v>
      </c>
      <c r="X20" s="51">
        <v>96.484165324745035</v>
      </c>
      <c r="Y20" s="51">
        <v>90.269340974212028</v>
      </c>
      <c r="Z20" s="51">
        <v>98.21922014123426</v>
      </c>
      <c r="AA20" s="132" t="s">
        <v>64</v>
      </c>
      <c r="AB20" s="138">
        <v>95.4</v>
      </c>
      <c r="AC20" s="51">
        <v>97.4</v>
      </c>
      <c r="AD20" s="51">
        <v>90.9</v>
      </c>
      <c r="AE20" s="51">
        <v>99.3</v>
      </c>
      <c r="AF20" s="132" t="s">
        <v>64</v>
      </c>
      <c r="AG20" s="68"/>
      <c r="AH20" s="68"/>
      <c r="AI20" s="68"/>
    </row>
    <row r="21" spans="1:35" x14ac:dyDescent="0.3">
      <c r="A21" s="128" t="s">
        <v>23</v>
      </c>
      <c r="B21" s="131">
        <v>91</v>
      </c>
      <c r="C21" s="49">
        <v>99</v>
      </c>
      <c r="D21" s="49">
        <v>84</v>
      </c>
      <c r="E21" s="132" t="s">
        <v>66</v>
      </c>
      <c r="F21" s="131">
        <v>76</v>
      </c>
      <c r="G21" s="49">
        <v>78</v>
      </c>
      <c r="H21" s="49">
        <v>74</v>
      </c>
      <c r="I21" s="132" t="s">
        <v>66</v>
      </c>
      <c r="J21" s="131">
        <v>95</v>
      </c>
      <c r="K21" s="49">
        <v>95.8</v>
      </c>
      <c r="L21" s="49">
        <v>89.3</v>
      </c>
      <c r="M21" s="132" t="s">
        <v>66</v>
      </c>
      <c r="N21" s="131">
        <v>95</v>
      </c>
      <c r="O21" s="49">
        <v>97</v>
      </c>
      <c r="P21" s="49">
        <v>86</v>
      </c>
      <c r="Q21" s="132" t="s">
        <v>66</v>
      </c>
      <c r="R21" s="138">
        <f t="shared" si="1"/>
        <v>95.710253800357762</v>
      </c>
      <c r="S21" s="51">
        <v>97.598627787307038</v>
      </c>
      <c r="T21" s="51">
        <v>91.195335276967924</v>
      </c>
      <c r="U21" s="51">
        <v>98.336798336798338</v>
      </c>
      <c r="V21" s="132" t="s">
        <v>64</v>
      </c>
      <c r="W21" s="138">
        <f t="shared" si="2"/>
        <v>96.799808775892103</v>
      </c>
      <c r="X21" s="141">
        <v>98.016997167138811</v>
      </c>
      <c r="Y21" s="51">
        <v>94.244288224956065</v>
      </c>
      <c r="Z21" s="51">
        <v>99.832775919732441</v>
      </c>
      <c r="AA21" s="132" t="s">
        <v>64</v>
      </c>
      <c r="AB21" s="138">
        <v>96</v>
      </c>
      <c r="AC21" s="51">
        <v>97.9</v>
      </c>
      <c r="AD21" s="51">
        <v>93.7</v>
      </c>
      <c r="AE21" s="51">
        <v>100</v>
      </c>
      <c r="AF21" s="132" t="s">
        <v>64</v>
      </c>
      <c r="AG21" s="68"/>
      <c r="AH21" s="68"/>
      <c r="AI21" s="68"/>
    </row>
    <row r="22" spans="1:35" x14ac:dyDescent="0.3">
      <c r="A22" s="128" t="s">
        <v>24</v>
      </c>
      <c r="B22" s="131">
        <v>95</v>
      </c>
      <c r="C22" s="49">
        <v>96</v>
      </c>
      <c r="D22" s="49">
        <v>93</v>
      </c>
      <c r="E22" s="132">
        <v>98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95</v>
      </c>
      <c r="O22" s="49">
        <v>94</v>
      </c>
      <c r="P22" s="49">
        <v>96</v>
      </c>
      <c r="Q22" s="132" t="s">
        <v>66</v>
      </c>
      <c r="R22" s="138">
        <f t="shared" si="1"/>
        <v>96.66008349176991</v>
      </c>
      <c r="S22" s="51">
        <v>98.138297872340431</v>
      </c>
      <c r="T22" s="51">
        <v>93.676814988290403</v>
      </c>
      <c r="U22" s="51">
        <v>98.165137614678898</v>
      </c>
      <c r="V22" s="132" t="s">
        <v>64</v>
      </c>
      <c r="W22" s="138">
        <f t="shared" si="2"/>
        <v>96.681991393165134</v>
      </c>
      <c r="X22" s="51">
        <v>97.527472527472526</v>
      </c>
      <c r="Y22" s="51">
        <v>94.377510040160644</v>
      </c>
      <c r="Z22" s="51" t="s">
        <v>66</v>
      </c>
      <c r="AA22" s="132" t="s">
        <v>64</v>
      </c>
      <c r="AB22" s="138">
        <v>96.2</v>
      </c>
      <c r="AC22" s="51">
        <v>96.7</v>
      </c>
      <c r="AD22" s="51">
        <v>94.2</v>
      </c>
      <c r="AE22" s="51">
        <v>100</v>
      </c>
      <c r="AF22" s="132" t="s">
        <v>64</v>
      </c>
      <c r="AG22" s="68"/>
      <c r="AH22" s="68"/>
      <c r="AI22" s="68"/>
    </row>
    <row r="23" spans="1:35" x14ac:dyDescent="0.3">
      <c r="A23" s="128" t="s">
        <v>25</v>
      </c>
      <c r="B23" s="131">
        <v>100</v>
      </c>
      <c r="C23" s="49" t="s">
        <v>66</v>
      </c>
      <c r="D23" s="49">
        <v>100</v>
      </c>
      <c r="E23" s="132" t="s">
        <v>66</v>
      </c>
      <c r="F23" s="131">
        <v>85</v>
      </c>
      <c r="G23" s="49">
        <v>85.7</v>
      </c>
      <c r="H23" s="49">
        <v>83</v>
      </c>
      <c r="I23" s="132" t="s">
        <v>66</v>
      </c>
      <c r="J23" s="131">
        <v>96</v>
      </c>
      <c r="K23" s="49">
        <v>97</v>
      </c>
      <c r="L23" s="49">
        <v>90.1</v>
      </c>
      <c r="M23" s="132" t="s">
        <v>66</v>
      </c>
      <c r="N23" s="131">
        <v>95</v>
      </c>
      <c r="O23" s="49">
        <v>96</v>
      </c>
      <c r="P23" s="49">
        <v>94</v>
      </c>
      <c r="Q23" s="132" t="s">
        <v>66</v>
      </c>
      <c r="R23" s="138">
        <f t="shared" si="1"/>
        <v>95.82282387901148</v>
      </c>
      <c r="S23" s="51">
        <v>97.629899726526887</v>
      </c>
      <c r="T23" s="51">
        <v>94.015748031496059</v>
      </c>
      <c r="U23" s="51" t="s">
        <v>66</v>
      </c>
      <c r="V23" s="132" t="s">
        <v>64</v>
      </c>
      <c r="W23" s="159">
        <f t="shared" si="2"/>
        <v>96.996522975660881</v>
      </c>
      <c r="X23" s="51">
        <v>98.429319371727757</v>
      </c>
      <c r="Y23" s="51">
        <v>96.393663633299624</v>
      </c>
      <c r="Z23" s="51" t="s">
        <v>66</v>
      </c>
      <c r="AA23" s="132" t="s">
        <v>64</v>
      </c>
      <c r="AB23" s="138">
        <v>97.2</v>
      </c>
      <c r="AC23" s="51">
        <v>97.8</v>
      </c>
      <c r="AD23" s="51">
        <v>96.3</v>
      </c>
      <c r="AE23" s="51">
        <v>99</v>
      </c>
      <c r="AF23" s="132" t="s">
        <v>64</v>
      </c>
      <c r="AG23" s="68"/>
      <c r="AH23" s="68"/>
      <c r="AI23" s="68"/>
    </row>
    <row r="24" spans="1:35" x14ac:dyDescent="0.3">
      <c r="A24" s="128" t="s">
        <v>26</v>
      </c>
      <c r="B24" s="131">
        <v>94</v>
      </c>
      <c r="C24" s="49">
        <v>98</v>
      </c>
      <c r="D24" s="49">
        <v>85</v>
      </c>
      <c r="E24" s="132">
        <v>99</v>
      </c>
      <c r="F24" s="131">
        <v>77</v>
      </c>
      <c r="G24" s="49" t="s">
        <v>66</v>
      </c>
      <c r="H24" s="49">
        <v>77</v>
      </c>
      <c r="I24" s="132" t="s">
        <v>66</v>
      </c>
      <c r="J24" s="131">
        <v>97</v>
      </c>
      <c r="K24" s="49">
        <v>97</v>
      </c>
      <c r="L24" s="49">
        <v>90.8</v>
      </c>
      <c r="M24" s="132" t="s">
        <v>66</v>
      </c>
      <c r="N24" s="131">
        <v>96</v>
      </c>
      <c r="O24" s="49">
        <v>97</v>
      </c>
      <c r="P24" s="49">
        <v>90</v>
      </c>
      <c r="Q24" s="132">
        <v>99</v>
      </c>
      <c r="R24" s="138">
        <f t="shared" si="1"/>
        <v>95.626679949862421</v>
      </c>
      <c r="S24" s="51">
        <v>97.67911200807265</v>
      </c>
      <c r="T24" s="51">
        <v>89.641025641025635</v>
      </c>
      <c r="U24" s="51">
        <v>99.559902200488992</v>
      </c>
      <c r="V24" s="132" t="s">
        <v>64</v>
      </c>
      <c r="W24" s="138">
        <f t="shared" si="2"/>
        <v>96.559358670121185</v>
      </c>
      <c r="X24" s="51">
        <v>97.193561700371447</v>
      </c>
      <c r="Y24" s="51">
        <v>93.428838368109624</v>
      </c>
      <c r="Z24" s="51">
        <v>99.537231804795951</v>
      </c>
      <c r="AA24" s="132" t="s">
        <v>64</v>
      </c>
      <c r="AB24" s="138">
        <v>96.6</v>
      </c>
      <c r="AC24" s="51">
        <v>97.5</v>
      </c>
      <c r="AD24" s="51">
        <v>94.3</v>
      </c>
      <c r="AE24" s="51">
        <v>99.5</v>
      </c>
      <c r="AF24" s="132" t="s">
        <v>64</v>
      </c>
      <c r="AG24" s="68"/>
      <c r="AH24" s="68"/>
      <c r="AI24" s="68"/>
    </row>
    <row r="25" spans="1:35" x14ac:dyDescent="0.3">
      <c r="A25" s="128" t="s">
        <v>27</v>
      </c>
      <c r="B25" s="131">
        <v>91</v>
      </c>
      <c r="C25" s="49">
        <v>96</v>
      </c>
      <c r="D25" s="49">
        <v>87</v>
      </c>
      <c r="E25" s="132" t="s">
        <v>66</v>
      </c>
      <c r="F25" s="131">
        <v>84.2</v>
      </c>
      <c r="G25" s="49">
        <v>85.4</v>
      </c>
      <c r="H25" s="49">
        <v>80.3</v>
      </c>
      <c r="I25" s="132" t="s">
        <v>66</v>
      </c>
      <c r="J25" s="131">
        <v>96</v>
      </c>
      <c r="K25" s="49">
        <v>96.5</v>
      </c>
      <c r="L25" s="49">
        <v>93.4</v>
      </c>
      <c r="M25" s="132" t="s">
        <v>66</v>
      </c>
      <c r="N25" s="131">
        <v>95</v>
      </c>
      <c r="O25" s="49">
        <v>96</v>
      </c>
      <c r="P25" s="49">
        <v>93</v>
      </c>
      <c r="Q25" s="132" t="s">
        <v>66</v>
      </c>
      <c r="R25" s="138">
        <f t="shared" si="1"/>
        <v>96.081668639567141</v>
      </c>
      <c r="S25" s="51">
        <v>98.616515348032863</v>
      </c>
      <c r="T25" s="51">
        <v>93.546821931101405</v>
      </c>
      <c r="U25" s="51" t="s">
        <v>66</v>
      </c>
      <c r="V25" s="132" t="s">
        <v>64</v>
      </c>
      <c r="W25" s="138">
        <f t="shared" si="2"/>
        <v>96.595963078055163</v>
      </c>
      <c r="X25" s="51">
        <v>97.8125</v>
      </c>
      <c r="Y25" s="51">
        <v>94.214208826695369</v>
      </c>
      <c r="Z25" s="51">
        <v>97.169811320754718</v>
      </c>
      <c r="AA25" s="132" t="s">
        <v>64</v>
      </c>
      <c r="AB25" s="138">
        <v>96.8</v>
      </c>
      <c r="AC25" s="51">
        <v>98.5</v>
      </c>
      <c r="AD25" s="51">
        <v>93.7</v>
      </c>
      <c r="AE25" s="51">
        <v>99.6</v>
      </c>
      <c r="AF25" s="132" t="s">
        <v>64</v>
      </c>
      <c r="AG25" s="68"/>
      <c r="AH25" s="68"/>
      <c r="AI25" s="68"/>
    </row>
    <row r="26" spans="1:35" x14ac:dyDescent="0.3">
      <c r="A26" s="128" t="s">
        <v>28</v>
      </c>
      <c r="B26" s="131">
        <v>99</v>
      </c>
      <c r="C26" s="49" t="s">
        <v>66</v>
      </c>
      <c r="D26" s="49" t="s">
        <v>66</v>
      </c>
      <c r="E26" s="132">
        <v>99</v>
      </c>
      <c r="F26" s="131">
        <v>79.599999999999994</v>
      </c>
      <c r="G26" s="49">
        <v>83</v>
      </c>
      <c r="H26" s="49">
        <v>72.7</v>
      </c>
      <c r="I26" s="132">
        <v>90</v>
      </c>
      <c r="J26" s="131">
        <v>94</v>
      </c>
      <c r="K26" s="49">
        <v>92.3</v>
      </c>
      <c r="L26" s="49">
        <v>95.5</v>
      </c>
      <c r="M26" s="132">
        <v>98.9</v>
      </c>
      <c r="N26" s="131">
        <v>94</v>
      </c>
      <c r="O26" s="49">
        <v>93</v>
      </c>
      <c r="P26" s="49">
        <v>93</v>
      </c>
      <c r="Q26" s="132">
        <v>99</v>
      </c>
      <c r="R26" s="138">
        <f t="shared" si="1"/>
        <v>96.09206016765593</v>
      </c>
      <c r="S26" s="51">
        <v>97.120418848167546</v>
      </c>
      <c r="T26" s="51">
        <v>91.722869405272832</v>
      </c>
      <c r="U26" s="51">
        <v>99.432892249527399</v>
      </c>
      <c r="V26" s="132" t="s">
        <v>64</v>
      </c>
      <c r="W26" s="138">
        <f t="shared" si="2"/>
        <v>96.770066146928059</v>
      </c>
      <c r="X26" s="51">
        <v>96.66064981949458</v>
      </c>
      <c r="Y26" s="51">
        <v>94.404883011190236</v>
      </c>
      <c r="Z26" s="51">
        <v>99.313725490196077</v>
      </c>
      <c r="AA26" s="132" t="s">
        <v>64</v>
      </c>
      <c r="AB26" s="138">
        <v>97</v>
      </c>
      <c r="AC26" s="51">
        <v>97.1</v>
      </c>
      <c r="AD26" s="51">
        <v>96.3</v>
      </c>
      <c r="AE26" s="51">
        <v>99.7</v>
      </c>
      <c r="AF26" s="132" t="s">
        <v>64</v>
      </c>
      <c r="AG26" s="68"/>
      <c r="AH26" s="68"/>
      <c r="AI26" s="68"/>
    </row>
    <row r="27" spans="1:35" x14ac:dyDescent="0.3">
      <c r="A27" s="128" t="s">
        <v>168</v>
      </c>
      <c r="B27" s="131">
        <v>84</v>
      </c>
      <c r="C27" s="49">
        <v>93</v>
      </c>
      <c r="D27" s="49">
        <v>80</v>
      </c>
      <c r="E27" s="132">
        <v>97</v>
      </c>
      <c r="F27" s="131">
        <v>100</v>
      </c>
      <c r="G27" s="49">
        <v>95</v>
      </c>
      <c r="H27" s="49">
        <v>100</v>
      </c>
      <c r="I27" s="132" t="s">
        <v>66</v>
      </c>
      <c r="J27" s="131">
        <v>100</v>
      </c>
      <c r="K27" s="49">
        <v>100</v>
      </c>
      <c r="L27" s="49" t="s">
        <v>66</v>
      </c>
      <c r="M27" s="132" t="s">
        <v>66</v>
      </c>
      <c r="N27" s="131">
        <v>96</v>
      </c>
      <c r="O27" s="49">
        <v>96</v>
      </c>
      <c r="P27" s="49" t="s">
        <v>66</v>
      </c>
      <c r="Q27" s="132" t="s">
        <v>66</v>
      </c>
      <c r="R27" s="138">
        <f t="shared" si="1"/>
        <v>96.433127037369502</v>
      </c>
      <c r="S27" s="51">
        <v>99.423631123919307</v>
      </c>
      <c r="T27" s="51">
        <v>93.442622950819683</v>
      </c>
      <c r="U27" s="51" t="s">
        <v>66</v>
      </c>
      <c r="V27" s="132" t="s">
        <v>64</v>
      </c>
      <c r="W27" s="138">
        <f t="shared" si="2"/>
        <v>96.621561725560625</v>
      </c>
      <c r="X27" s="51">
        <v>97.714285714285708</v>
      </c>
      <c r="Y27" s="51">
        <v>92.781954887218049</v>
      </c>
      <c r="Z27" s="51">
        <v>99.744897959183675</v>
      </c>
      <c r="AA27" s="132" t="s">
        <v>64</v>
      </c>
      <c r="AB27" s="138">
        <v>97.4</v>
      </c>
      <c r="AC27" s="51">
        <v>98.7</v>
      </c>
      <c r="AD27" s="51">
        <v>95.7</v>
      </c>
      <c r="AE27" s="51">
        <v>99.1</v>
      </c>
      <c r="AF27" s="132" t="s">
        <v>64</v>
      </c>
      <c r="AG27" s="68"/>
      <c r="AH27" s="68"/>
      <c r="AI27" s="68"/>
    </row>
    <row r="28" spans="1:35" x14ac:dyDescent="0.3">
      <c r="A28" s="128" t="s">
        <v>169</v>
      </c>
      <c r="B28" s="131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90</v>
      </c>
      <c r="O28" s="49">
        <v>93</v>
      </c>
      <c r="P28" s="49">
        <v>88</v>
      </c>
      <c r="Q28" s="132" t="s">
        <v>66</v>
      </c>
      <c r="R28" s="138">
        <f t="shared" si="1"/>
        <v>94.973545431466221</v>
      </c>
      <c r="S28" s="51">
        <v>97.48251748251748</v>
      </c>
      <c r="T28" s="51">
        <v>89.913366336633658</v>
      </c>
      <c r="U28" s="51">
        <v>97.524752475247524</v>
      </c>
      <c r="V28" s="132" t="s">
        <v>64</v>
      </c>
      <c r="W28" s="138">
        <f t="shared" si="2"/>
        <v>95.797284589367322</v>
      </c>
      <c r="X28" s="51">
        <v>96.758703481392558</v>
      </c>
      <c r="Y28" s="51">
        <v>93.238434163701072</v>
      </c>
      <c r="Z28" s="51">
        <v>99.491094147582686</v>
      </c>
      <c r="AA28" s="132" t="s">
        <v>64</v>
      </c>
      <c r="AB28" s="138">
        <v>97</v>
      </c>
      <c r="AC28" s="51">
        <v>97.5</v>
      </c>
      <c r="AD28" s="51">
        <v>96.5</v>
      </c>
      <c r="AE28" s="51">
        <v>99.6</v>
      </c>
      <c r="AF28" s="132" t="s">
        <v>64</v>
      </c>
      <c r="AG28" s="68"/>
      <c r="AH28" s="68"/>
      <c r="AI28" s="68"/>
    </row>
    <row r="29" spans="1:35" x14ac:dyDescent="0.3">
      <c r="A29" s="128" t="s">
        <v>31</v>
      </c>
      <c r="B29" s="131">
        <v>100</v>
      </c>
      <c r="C29" s="49" t="s">
        <v>66</v>
      </c>
      <c r="D29" s="49">
        <v>100</v>
      </c>
      <c r="E29" s="132" t="s">
        <v>64</v>
      </c>
      <c r="F29" s="131">
        <v>88.9</v>
      </c>
      <c r="G29" s="49">
        <v>86.5</v>
      </c>
      <c r="H29" s="49">
        <v>90</v>
      </c>
      <c r="I29" s="132" t="s">
        <v>66</v>
      </c>
      <c r="J29" s="131">
        <v>94.5</v>
      </c>
      <c r="K29" s="49" t="s">
        <v>66</v>
      </c>
      <c r="L29" s="49">
        <v>94.5</v>
      </c>
      <c r="M29" s="132" t="s">
        <v>64</v>
      </c>
      <c r="N29" s="131">
        <v>94</v>
      </c>
      <c r="O29" s="49">
        <v>94</v>
      </c>
      <c r="P29" s="49">
        <v>95</v>
      </c>
      <c r="Q29" s="132" t="s">
        <v>64</v>
      </c>
      <c r="R29" s="138">
        <f t="shared" si="1"/>
        <v>94.112185988453746</v>
      </c>
      <c r="S29" s="51">
        <v>93.529411764705884</v>
      </c>
      <c r="T29" s="51">
        <v>94.694960212201593</v>
      </c>
      <c r="U29" s="51" t="s">
        <v>64</v>
      </c>
      <c r="V29" s="132" t="s">
        <v>64</v>
      </c>
      <c r="W29" s="138">
        <f t="shared" si="2"/>
        <v>95.519201876590401</v>
      </c>
      <c r="X29" s="51">
        <v>95.263157894736835</v>
      </c>
      <c r="Y29" s="51">
        <v>94.235033259423503</v>
      </c>
      <c r="Z29" s="49" t="s">
        <v>64</v>
      </c>
      <c r="AA29" s="132" t="s">
        <v>64</v>
      </c>
      <c r="AB29" s="138">
        <v>96.8</v>
      </c>
      <c r="AC29" s="51">
        <v>97.3</v>
      </c>
      <c r="AD29" s="51">
        <v>95.9</v>
      </c>
      <c r="AE29" s="49" t="s">
        <v>64</v>
      </c>
      <c r="AF29" s="132" t="s">
        <v>64</v>
      </c>
      <c r="AG29" s="68"/>
      <c r="AH29" s="68"/>
      <c r="AI29" s="68"/>
    </row>
    <row r="30" spans="1:35" x14ac:dyDescent="0.3">
      <c r="A30" s="128" t="s">
        <v>170</v>
      </c>
      <c r="B30" s="131">
        <v>92</v>
      </c>
      <c r="C30" s="49">
        <v>95</v>
      </c>
      <c r="D30" s="49">
        <v>91</v>
      </c>
      <c r="E30" s="132" t="s">
        <v>66</v>
      </c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94</v>
      </c>
      <c r="K30" s="49">
        <v>95.6</v>
      </c>
      <c r="L30" s="49">
        <v>91.7</v>
      </c>
      <c r="M30" s="132" t="s">
        <v>66</v>
      </c>
      <c r="N30" s="131">
        <v>94</v>
      </c>
      <c r="O30" s="49">
        <v>96</v>
      </c>
      <c r="P30" s="49">
        <v>93</v>
      </c>
      <c r="Q30" s="132" t="s">
        <v>66</v>
      </c>
      <c r="R30" s="138">
        <f t="shared" si="1"/>
        <v>93.039059318582872</v>
      </c>
      <c r="S30" s="51">
        <v>93.632075471698116</v>
      </c>
      <c r="T30" s="51">
        <v>92.446043165467628</v>
      </c>
      <c r="U30" s="51" t="s">
        <v>66</v>
      </c>
      <c r="V30" s="132" t="s">
        <v>64</v>
      </c>
      <c r="W30" s="138">
        <f t="shared" si="2"/>
        <v>96.831996741934447</v>
      </c>
      <c r="X30" s="51">
        <v>92.578616352201266</v>
      </c>
      <c r="Y30" s="141">
        <v>100</v>
      </c>
      <c r="Z30" s="51" t="s">
        <v>66</v>
      </c>
      <c r="AA30" s="132" t="s">
        <v>64</v>
      </c>
      <c r="AB30" s="138">
        <v>97</v>
      </c>
      <c r="AC30" s="51">
        <v>97</v>
      </c>
      <c r="AD30" s="141">
        <v>97.4</v>
      </c>
      <c r="AE30" s="51" t="s">
        <v>66</v>
      </c>
      <c r="AF30" s="132" t="s">
        <v>64</v>
      </c>
      <c r="AG30" s="68"/>
      <c r="AH30" s="68"/>
      <c r="AI30" s="68"/>
    </row>
    <row r="31" spans="1:35" x14ac:dyDescent="0.3">
      <c r="A31" s="128" t="s">
        <v>33</v>
      </c>
      <c r="B31" s="131">
        <v>92</v>
      </c>
      <c r="C31" s="49">
        <v>92</v>
      </c>
      <c r="D31" s="49">
        <v>95</v>
      </c>
      <c r="E31" s="132">
        <v>85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95</v>
      </c>
      <c r="O31" s="49">
        <v>96</v>
      </c>
      <c r="P31" s="49">
        <v>93</v>
      </c>
      <c r="Q31" s="132">
        <v>99</v>
      </c>
      <c r="R31" s="138">
        <f t="shared" si="1"/>
        <v>94.952448260655956</v>
      </c>
      <c r="S31" s="51">
        <v>97.522522522522522</v>
      </c>
      <c r="T31" s="51">
        <v>91.03852596314907</v>
      </c>
      <c r="U31" s="51">
        <v>96.296296296296291</v>
      </c>
      <c r="V31" s="132" t="s">
        <v>64</v>
      </c>
      <c r="W31" s="138">
        <f t="shared" si="2"/>
        <v>96.080852681834514</v>
      </c>
      <c r="X31" s="51">
        <v>98.445595854922274</v>
      </c>
      <c r="Y31" s="51">
        <v>93.82352941176471</v>
      </c>
      <c r="Z31" s="51">
        <v>99.312242090784039</v>
      </c>
      <c r="AA31" s="132" t="s">
        <v>64</v>
      </c>
      <c r="AB31" s="138">
        <v>96.7</v>
      </c>
      <c r="AC31" s="51">
        <v>97.3</v>
      </c>
      <c r="AD31" s="51">
        <v>95.6</v>
      </c>
      <c r="AE31" s="51">
        <v>98.9</v>
      </c>
      <c r="AF31" s="132" t="s">
        <v>64</v>
      </c>
      <c r="AG31" s="68"/>
      <c r="AH31" s="68"/>
      <c r="AI31" s="68"/>
    </row>
    <row r="32" spans="1:35" x14ac:dyDescent="0.3">
      <c r="A32" s="128" t="s">
        <v>34</v>
      </c>
      <c r="B32" s="131">
        <v>87</v>
      </c>
      <c r="C32" s="49">
        <v>73</v>
      </c>
      <c r="D32" s="49">
        <v>91</v>
      </c>
      <c r="E32" s="132">
        <v>100</v>
      </c>
      <c r="F32" s="131">
        <v>92.7</v>
      </c>
      <c r="G32" s="49">
        <v>97.3</v>
      </c>
      <c r="H32" s="49">
        <v>93.3</v>
      </c>
      <c r="I32" s="132">
        <v>82</v>
      </c>
      <c r="J32" s="131">
        <v>95</v>
      </c>
      <c r="K32" s="49">
        <v>93.4</v>
      </c>
      <c r="L32" s="49">
        <v>94.2</v>
      </c>
      <c r="M32" s="132">
        <v>99</v>
      </c>
      <c r="N32" s="131">
        <v>90</v>
      </c>
      <c r="O32" s="49">
        <v>89</v>
      </c>
      <c r="P32" s="49">
        <v>90</v>
      </c>
      <c r="Q32" s="132">
        <v>98</v>
      </c>
      <c r="R32" s="138">
        <f t="shared" si="1"/>
        <v>96.268753318181552</v>
      </c>
      <c r="S32" s="51">
        <v>98.94736842105263</v>
      </c>
      <c r="T32" s="51">
        <v>91.329479768786129</v>
      </c>
      <c r="U32" s="51">
        <v>98.529411764705884</v>
      </c>
      <c r="V32" s="132" t="s">
        <v>64</v>
      </c>
      <c r="W32" s="138">
        <f t="shared" si="2"/>
        <v>96.423272794694256</v>
      </c>
      <c r="X32" s="51">
        <v>96.808510638297875</v>
      </c>
      <c r="Y32" s="51">
        <v>88.095238095238088</v>
      </c>
      <c r="Z32" s="141">
        <v>100</v>
      </c>
      <c r="AA32" s="132" t="s">
        <v>64</v>
      </c>
      <c r="AB32" s="138">
        <v>98.7</v>
      </c>
      <c r="AC32" s="51">
        <v>100</v>
      </c>
      <c r="AD32" s="51">
        <v>96.7</v>
      </c>
      <c r="AE32" s="51">
        <v>97.4</v>
      </c>
      <c r="AF32" s="132" t="s">
        <v>64</v>
      </c>
      <c r="AG32" s="68"/>
      <c r="AH32" s="68"/>
      <c r="AI32" s="68"/>
    </row>
    <row r="33" spans="1:35" x14ac:dyDescent="0.3">
      <c r="A33" s="128" t="s">
        <v>171</v>
      </c>
      <c r="B33" s="131">
        <v>93</v>
      </c>
      <c r="C33" s="49">
        <v>95</v>
      </c>
      <c r="D33" s="49">
        <v>91</v>
      </c>
      <c r="E33" s="132" t="s">
        <v>66</v>
      </c>
      <c r="F33" s="131">
        <v>88.8</v>
      </c>
      <c r="G33" s="49">
        <v>90</v>
      </c>
      <c r="H33" s="49">
        <v>87.3</v>
      </c>
      <c r="I33" s="132">
        <v>84</v>
      </c>
      <c r="J33" s="131">
        <v>98.2</v>
      </c>
      <c r="K33" s="49" t="s">
        <v>66</v>
      </c>
      <c r="L33" s="49">
        <v>98.2</v>
      </c>
      <c r="M33" s="132" t="s">
        <v>66</v>
      </c>
      <c r="N33" s="131">
        <v>96</v>
      </c>
      <c r="O33" s="49">
        <v>96</v>
      </c>
      <c r="P33" s="49">
        <v>95</v>
      </c>
      <c r="Q33" s="132">
        <v>98</v>
      </c>
      <c r="R33" s="138">
        <f t="shared" si="1"/>
        <v>96.305892585344637</v>
      </c>
      <c r="S33" s="51">
        <v>97.031963470319639</v>
      </c>
      <c r="T33" s="51">
        <v>91.885714285714286</v>
      </c>
      <c r="U33" s="51">
        <v>100</v>
      </c>
      <c r="V33" s="132" t="s">
        <v>64</v>
      </c>
      <c r="W33" s="138">
        <f t="shared" si="2"/>
        <v>97.621954774122528</v>
      </c>
      <c r="X33" s="141">
        <v>98.024691358024697</v>
      </c>
      <c r="Y33" s="51">
        <v>96.163682864450124</v>
      </c>
      <c r="Z33" s="51">
        <v>99.447513812154696</v>
      </c>
      <c r="AA33" s="132" t="s">
        <v>64</v>
      </c>
      <c r="AB33" s="138">
        <v>95.2</v>
      </c>
      <c r="AC33" s="51">
        <v>97.9</v>
      </c>
      <c r="AD33" s="51">
        <v>92.3</v>
      </c>
      <c r="AE33" s="51">
        <v>98.7</v>
      </c>
      <c r="AF33" s="132" t="s">
        <v>64</v>
      </c>
      <c r="AG33" s="68"/>
      <c r="AH33" s="68"/>
      <c r="AI33" s="68"/>
    </row>
    <row r="34" spans="1:35" x14ac:dyDescent="0.3">
      <c r="A34" s="128" t="s">
        <v>172</v>
      </c>
      <c r="B34" s="131">
        <v>96</v>
      </c>
      <c r="C34" s="49">
        <v>96</v>
      </c>
      <c r="D34" s="49">
        <v>100</v>
      </c>
      <c r="E34" s="132" t="s">
        <v>66</v>
      </c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94</v>
      </c>
      <c r="K34" s="49">
        <v>95.1</v>
      </c>
      <c r="L34" s="49">
        <v>93</v>
      </c>
      <c r="M34" s="132">
        <v>99.8</v>
      </c>
      <c r="N34" s="131">
        <v>92</v>
      </c>
      <c r="O34" s="49">
        <v>95</v>
      </c>
      <c r="P34" s="49">
        <v>88</v>
      </c>
      <c r="Q34" s="132">
        <v>98</v>
      </c>
      <c r="R34" s="138">
        <f t="shared" si="1"/>
        <v>96.746831007930197</v>
      </c>
      <c r="S34" s="51">
        <v>97.623089983022069</v>
      </c>
      <c r="T34" s="51">
        <v>92.926045016077168</v>
      </c>
      <c r="U34" s="51">
        <v>99.691358024691354</v>
      </c>
      <c r="V34" s="132" t="s">
        <v>64</v>
      </c>
      <c r="W34" s="138">
        <f t="shared" si="2"/>
        <v>97.49542642726017</v>
      </c>
      <c r="X34" s="51">
        <v>98.469387755102048</v>
      </c>
      <c r="Y34" s="141">
        <v>94.031311154598825</v>
      </c>
      <c r="Z34" s="51">
        <v>99.595141700404852</v>
      </c>
      <c r="AA34" s="132" t="s">
        <v>64</v>
      </c>
      <c r="AB34" s="138">
        <v>96.3</v>
      </c>
      <c r="AC34" s="51">
        <v>96.2</v>
      </c>
      <c r="AD34" s="141">
        <v>96.1</v>
      </c>
      <c r="AE34" s="51">
        <v>99.9</v>
      </c>
      <c r="AF34" s="132" t="s">
        <v>64</v>
      </c>
      <c r="AG34" s="68"/>
      <c r="AH34" s="68"/>
      <c r="AI34" s="68"/>
    </row>
    <row r="35" spans="1:35" x14ac:dyDescent="0.3">
      <c r="A35" s="128" t="s">
        <v>37</v>
      </c>
      <c r="B35" s="131">
        <v>94</v>
      </c>
      <c r="C35" s="49">
        <v>98</v>
      </c>
      <c r="D35" s="49">
        <v>91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96</v>
      </c>
      <c r="O35" s="49">
        <v>96</v>
      </c>
      <c r="P35" s="49">
        <v>96</v>
      </c>
      <c r="Q35" s="132" t="s">
        <v>66</v>
      </c>
      <c r="R35" s="138">
        <f t="shared" si="1"/>
        <v>97.327740791887379</v>
      </c>
      <c r="S35" s="51">
        <v>99.581589958159</v>
      </c>
      <c r="T35" s="51">
        <v>95.073891625615758</v>
      </c>
      <c r="U35" s="51" t="s">
        <v>66</v>
      </c>
      <c r="V35" s="132" t="s">
        <v>64</v>
      </c>
      <c r="W35" s="138">
        <f t="shared" si="2"/>
        <v>96.444056293163356</v>
      </c>
      <c r="X35" s="51">
        <v>97.542533081285441</v>
      </c>
      <c r="Y35" s="51">
        <v>96.34941329856585</v>
      </c>
      <c r="Z35" s="141">
        <v>98.984771573604064</v>
      </c>
      <c r="AA35" s="132" t="s">
        <v>64</v>
      </c>
      <c r="AB35" s="138">
        <v>98</v>
      </c>
      <c r="AC35" s="51">
        <v>98.5</v>
      </c>
      <c r="AD35" s="51">
        <v>97.4</v>
      </c>
      <c r="AE35" s="141">
        <v>98.8</v>
      </c>
      <c r="AF35" s="132" t="s">
        <v>64</v>
      </c>
      <c r="AG35" s="68"/>
      <c r="AH35" s="68"/>
      <c r="AI35" s="68"/>
    </row>
    <row r="36" spans="1:35" x14ac:dyDescent="0.3">
      <c r="A36" s="128" t="s">
        <v>38</v>
      </c>
      <c r="B36" s="131" t="s">
        <v>66</v>
      </c>
      <c r="C36" s="49" t="s">
        <v>66</v>
      </c>
      <c r="D36" s="49" t="s">
        <v>66</v>
      </c>
      <c r="E36" s="132" t="s">
        <v>66</v>
      </c>
      <c r="F36" s="131">
        <v>100</v>
      </c>
      <c r="G36" s="49">
        <v>100</v>
      </c>
      <c r="H36" s="49">
        <v>86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95</v>
      </c>
      <c r="O36" s="49">
        <v>97</v>
      </c>
      <c r="P36" s="49">
        <v>92</v>
      </c>
      <c r="Q36" s="132">
        <v>98</v>
      </c>
      <c r="R36" s="138">
        <f t="shared" si="1"/>
        <v>83.289124668435022</v>
      </c>
      <c r="S36" s="51">
        <v>89.65517241379311</v>
      </c>
      <c r="T36" s="51">
        <v>76.923076923076934</v>
      </c>
      <c r="U36" s="51" t="s">
        <v>66</v>
      </c>
      <c r="V36" s="132" t="s">
        <v>64</v>
      </c>
      <c r="W36" s="138">
        <f t="shared" si="2"/>
        <v>95.311750474833673</v>
      </c>
      <c r="X36" s="141">
        <v>98.039215686274503</v>
      </c>
      <c r="Y36" s="51">
        <v>91.304347826086953</v>
      </c>
      <c r="Z36" s="51" t="s">
        <v>66</v>
      </c>
      <c r="AA36" s="132" t="s">
        <v>64</v>
      </c>
      <c r="AB36" s="138">
        <v>94.1</v>
      </c>
      <c r="AC36" s="51">
        <v>94.2</v>
      </c>
      <c r="AD36" s="51">
        <v>92</v>
      </c>
      <c r="AE36" s="51">
        <v>97.9</v>
      </c>
      <c r="AF36" s="132" t="s">
        <v>64</v>
      </c>
      <c r="AG36" s="68"/>
      <c r="AH36" s="68"/>
      <c r="AI36" s="68"/>
    </row>
    <row r="37" spans="1:35" x14ac:dyDescent="0.3">
      <c r="A37" s="128" t="s">
        <v>173</v>
      </c>
      <c r="B37" s="131">
        <v>86</v>
      </c>
      <c r="C37" s="49">
        <v>96</v>
      </c>
      <c r="D37" s="49">
        <v>84</v>
      </c>
      <c r="E37" s="132" t="s">
        <v>66</v>
      </c>
      <c r="F37" s="131">
        <v>80.900000000000006</v>
      </c>
      <c r="G37" s="49">
        <v>85.9</v>
      </c>
      <c r="H37" s="49">
        <v>76.900000000000006</v>
      </c>
      <c r="I37" s="132">
        <v>86</v>
      </c>
      <c r="J37" s="131">
        <v>95</v>
      </c>
      <c r="K37" s="49">
        <v>97.4</v>
      </c>
      <c r="L37" s="49">
        <v>93.1</v>
      </c>
      <c r="M37" s="132">
        <v>98.9</v>
      </c>
      <c r="N37" s="131">
        <v>96</v>
      </c>
      <c r="O37" s="49">
        <v>96</v>
      </c>
      <c r="P37" s="49">
        <v>95</v>
      </c>
      <c r="Q37" s="132">
        <v>98</v>
      </c>
      <c r="R37" s="138">
        <f t="shared" si="1"/>
        <v>94.452794477844577</v>
      </c>
      <c r="S37" s="51">
        <v>97.222222222222214</v>
      </c>
      <c r="T37" s="51">
        <v>91.683366733466926</v>
      </c>
      <c r="U37" s="51" t="s">
        <v>66</v>
      </c>
      <c r="V37" s="132" t="s">
        <v>64</v>
      </c>
      <c r="W37" s="138">
        <f t="shared" si="2"/>
        <v>97.076035327164078</v>
      </c>
      <c r="X37" s="51">
        <v>97.482837528604122</v>
      </c>
      <c r="Y37" s="51">
        <v>94.420600858369099</v>
      </c>
      <c r="Z37" s="51" t="s">
        <v>66</v>
      </c>
      <c r="AA37" s="132" t="s">
        <v>64</v>
      </c>
      <c r="AB37" s="138">
        <v>96.9</v>
      </c>
      <c r="AC37" s="51">
        <v>97.1</v>
      </c>
      <c r="AD37" s="51">
        <v>96.5</v>
      </c>
      <c r="AE37" s="51">
        <v>98.8</v>
      </c>
      <c r="AF37" s="132" t="s">
        <v>64</v>
      </c>
      <c r="AG37" s="68"/>
      <c r="AH37" s="68"/>
      <c r="AI37" s="68"/>
    </row>
    <row r="38" spans="1:35" x14ac:dyDescent="0.3">
      <c r="A38" s="128" t="s">
        <v>40</v>
      </c>
      <c r="B38" s="131">
        <v>96</v>
      </c>
      <c r="C38" s="49">
        <v>97</v>
      </c>
      <c r="D38" s="49">
        <v>95</v>
      </c>
      <c r="E38" s="132">
        <v>100</v>
      </c>
      <c r="F38" s="131">
        <v>90.9</v>
      </c>
      <c r="G38" s="49">
        <v>91.7</v>
      </c>
      <c r="H38" s="49">
        <v>90</v>
      </c>
      <c r="I38" s="132" t="s">
        <v>66</v>
      </c>
      <c r="J38" s="131">
        <v>97</v>
      </c>
      <c r="K38" s="49">
        <v>96.5</v>
      </c>
      <c r="L38" s="49">
        <v>96.7</v>
      </c>
      <c r="M38" s="132">
        <v>94.8</v>
      </c>
      <c r="N38" s="131">
        <v>96</v>
      </c>
      <c r="O38" s="49">
        <v>97</v>
      </c>
      <c r="P38" s="49">
        <v>95</v>
      </c>
      <c r="Q38" s="132">
        <v>100</v>
      </c>
      <c r="R38" s="138">
        <f t="shared" si="1"/>
        <v>96.199021722810926</v>
      </c>
      <c r="S38" s="51">
        <v>97.522935779816507</v>
      </c>
      <c r="T38" s="51">
        <v>94.875107665805331</v>
      </c>
      <c r="U38" s="51" t="s">
        <v>66</v>
      </c>
      <c r="V38" s="132" t="s">
        <v>64</v>
      </c>
      <c r="W38" s="138">
        <f t="shared" si="2"/>
        <v>97.383856710281563</v>
      </c>
      <c r="X38" s="51">
        <v>97.631779984721163</v>
      </c>
      <c r="Y38" s="51">
        <v>96.243364638628009</v>
      </c>
      <c r="Z38" s="51">
        <v>99.601593625498012</v>
      </c>
      <c r="AA38" s="132" t="s">
        <v>64</v>
      </c>
      <c r="AB38" s="138">
        <v>99.3</v>
      </c>
      <c r="AC38" s="51">
        <v>99.5</v>
      </c>
      <c r="AD38" s="51">
        <v>99.2</v>
      </c>
      <c r="AE38" s="51">
        <v>100</v>
      </c>
      <c r="AF38" s="132" t="s">
        <v>64</v>
      </c>
      <c r="AG38" s="68"/>
      <c r="AH38" s="68"/>
      <c r="AI38" s="68"/>
    </row>
    <row r="39" spans="1:35" x14ac:dyDescent="0.3">
      <c r="A39" s="128" t="s">
        <v>174</v>
      </c>
      <c r="B39" s="131">
        <v>93</v>
      </c>
      <c r="C39" s="49">
        <v>96</v>
      </c>
      <c r="D39" s="49">
        <v>90</v>
      </c>
      <c r="E39" s="132">
        <v>98</v>
      </c>
      <c r="F39" s="131">
        <v>84.7</v>
      </c>
      <c r="G39" s="49" t="s">
        <v>66</v>
      </c>
      <c r="H39" s="49">
        <v>84.7</v>
      </c>
      <c r="I39" s="132" t="s">
        <v>66</v>
      </c>
      <c r="J39" s="131">
        <v>100</v>
      </c>
      <c r="K39" s="49">
        <v>100</v>
      </c>
      <c r="L39" s="49">
        <v>100</v>
      </c>
      <c r="M39" s="132" t="s">
        <v>66</v>
      </c>
      <c r="N39" s="131">
        <v>95</v>
      </c>
      <c r="O39" s="49">
        <v>96</v>
      </c>
      <c r="P39" s="49">
        <v>93</v>
      </c>
      <c r="Q39" s="132">
        <v>92</v>
      </c>
      <c r="R39" s="138">
        <f t="shared" si="1"/>
        <v>95.944976406633728</v>
      </c>
      <c r="S39" s="51">
        <v>98.203592814371248</v>
      </c>
      <c r="T39" s="51">
        <v>89.63133640552995</v>
      </c>
      <c r="U39" s="51">
        <v>100</v>
      </c>
      <c r="V39" s="132" t="s">
        <v>64</v>
      </c>
      <c r="W39" s="138">
        <f t="shared" si="2"/>
        <v>97.052843996582922</v>
      </c>
      <c r="X39" s="51">
        <v>97.394789579158314</v>
      </c>
      <c r="Y39" s="51">
        <v>94.31500465983224</v>
      </c>
      <c r="Z39" s="51">
        <v>99.116607773851598</v>
      </c>
      <c r="AA39" s="132" t="s">
        <v>64</v>
      </c>
      <c r="AB39" s="138">
        <v>98</v>
      </c>
      <c r="AC39" s="51">
        <v>98.7</v>
      </c>
      <c r="AD39" s="51">
        <v>97.2</v>
      </c>
      <c r="AE39" s="51">
        <v>100</v>
      </c>
      <c r="AF39" s="132" t="s">
        <v>64</v>
      </c>
      <c r="AG39" s="68"/>
      <c r="AH39" s="68"/>
      <c r="AI39" s="68"/>
    </row>
    <row r="40" spans="1:35" x14ac:dyDescent="0.3">
      <c r="A40" s="128" t="s">
        <v>42</v>
      </c>
      <c r="B40" s="131">
        <v>93</v>
      </c>
      <c r="C40" s="49">
        <v>93</v>
      </c>
      <c r="D40" s="49">
        <v>92</v>
      </c>
      <c r="E40" s="132" t="s">
        <v>66</v>
      </c>
      <c r="F40" s="131">
        <v>67.3</v>
      </c>
      <c r="G40" s="49">
        <v>67.3</v>
      </c>
      <c r="H40" s="49" t="s">
        <v>66</v>
      </c>
      <c r="I40" s="132" t="s">
        <v>66</v>
      </c>
      <c r="J40" s="131">
        <v>98</v>
      </c>
      <c r="K40" s="49">
        <v>98.2</v>
      </c>
      <c r="L40" s="49">
        <v>93</v>
      </c>
      <c r="M40" s="132" t="s">
        <v>66</v>
      </c>
      <c r="N40" s="131">
        <v>95</v>
      </c>
      <c r="O40" s="49">
        <v>97</v>
      </c>
      <c r="P40" s="49">
        <v>92</v>
      </c>
      <c r="Q40" s="132">
        <v>98</v>
      </c>
      <c r="R40" s="138">
        <f t="shared" si="1"/>
        <v>95.006175608106062</v>
      </c>
      <c r="S40" s="51">
        <v>98.559077809798268</v>
      </c>
      <c r="T40" s="51">
        <v>91.205211726384363</v>
      </c>
      <c r="U40" s="51">
        <v>95.254237288135585</v>
      </c>
      <c r="V40" s="132" t="s">
        <v>64</v>
      </c>
      <c r="W40" s="159">
        <f t="shared" si="2"/>
        <v>96.956266395507285</v>
      </c>
      <c r="X40" s="51">
        <v>97.211155378486055</v>
      </c>
      <c r="Y40" s="51">
        <v>94.482758620689651</v>
      </c>
      <c r="Z40" s="51">
        <v>99.796747967479675</v>
      </c>
      <c r="AA40" s="132" t="s">
        <v>64</v>
      </c>
      <c r="AB40" s="51">
        <v>97</v>
      </c>
      <c r="AC40" s="51">
        <v>97.8</v>
      </c>
      <c r="AD40" s="51">
        <v>94.5</v>
      </c>
      <c r="AE40" s="51">
        <v>99.8</v>
      </c>
      <c r="AF40" s="132" t="s">
        <v>64</v>
      </c>
      <c r="AG40" s="68"/>
      <c r="AH40" s="68"/>
      <c r="AI40" s="68"/>
    </row>
    <row r="41" spans="1:35" x14ac:dyDescent="0.3">
      <c r="A41" s="128" t="s">
        <v>43</v>
      </c>
      <c r="B41" s="131">
        <v>87</v>
      </c>
      <c r="C41" s="49">
        <v>90</v>
      </c>
      <c r="D41" s="49">
        <v>85</v>
      </c>
      <c r="E41" s="132" t="s">
        <v>66</v>
      </c>
      <c r="F41" s="131">
        <v>82.6</v>
      </c>
      <c r="G41" s="49">
        <v>87.3</v>
      </c>
      <c r="H41" s="49">
        <v>78.7</v>
      </c>
      <c r="I41" s="132">
        <v>86</v>
      </c>
      <c r="J41" s="131">
        <v>96</v>
      </c>
      <c r="K41" s="49">
        <v>97.6</v>
      </c>
      <c r="L41" s="49">
        <v>94</v>
      </c>
      <c r="M41" s="132" t="s">
        <v>66</v>
      </c>
      <c r="N41" s="131">
        <v>94</v>
      </c>
      <c r="O41" s="49">
        <v>97</v>
      </c>
      <c r="P41" s="49">
        <v>92</v>
      </c>
      <c r="Q41" s="132" t="s">
        <v>66</v>
      </c>
      <c r="R41" s="138">
        <f t="shared" si="1"/>
        <v>95.236411221421918</v>
      </c>
      <c r="S41" s="51">
        <v>97.644539614561026</v>
      </c>
      <c r="T41" s="51">
        <v>92.828282828282823</v>
      </c>
      <c r="U41" s="51" t="s">
        <v>66</v>
      </c>
      <c r="V41" s="132" t="s">
        <v>64</v>
      </c>
      <c r="W41" s="138">
        <f t="shared" si="2"/>
        <v>97.377590733120016</v>
      </c>
      <c r="X41" s="51">
        <v>96.779964221824685</v>
      </c>
      <c r="Y41" s="51">
        <v>96.510705789056303</v>
      </c>
      <c r="Z41" s="51" t="s">
        <v>66</v>
      </c>
      <c r="AA41" s="132" t="s">
        <v>64</v>
      </c>
      <c r="AB41" s="138">
        <v>98.1</v>
      </c>
      <c r="AC41" s="51">
        <v>98.7</v>
      </c>
      <c r="AD41" s="51">
        <v>97.6</v>
      </c>
      <c r="AE41" s="51" t="s">
        <v>66</v>
      </c>
      <c r="AF41" s="132" t="s">
        <v>64</v>
      </c>
      <c r="AG41" s="68"/>
      <c r="AH41" s="68"/>
      <c r="AI41" s="68"/>
    </row>
    <row r="42" spans="1:35" x14ac:dyDescent="0.3">
      <c r="A42" s="128" t="s">
        <v>44</v>
      </c>
      <c r="B42" s="131" t="s">
        <v>66</v>
      </c>
      <c r="C42" s="49" t="s">
        <v>66</v>
      </c>
      <c r="D42" s="49" t="s">
        <v>66</v>
      </c>
      <c r="E42" s="132" t="s">
        <v>66</v>
      </c>
      <c r="F42" s="131">
        <v>83.5</v>
      </c>
      <c r="G42" s="49">
        <v>83.5</v>
      </c>
      <c r="H42" s="49" t="s">
        <v>66</v>
      </c>
      <c r="I42" s="132" t="s">
        <v>66</v>
      </c>
      <c r="J42" s="131">
        <v>94</v>
      </c>
      <c r="K42" s="49">
        <v>95.5</v>
      </c>
      <c r="L42" s="49">
        <v>92</v>
      </c>
      <c r="M42" s="132">
        <v>99.6</v>
      </c>
      <c r="N42" s="131">
        <v>92</v>
      </c>
      <c r="O42" s="49">
        <v>92</v>
      </c>
      <c r="P42" s="49">
        <v>92</v>
      </c>
      <c r="Q42" s="132" t="s">
        <v>66</v>
      </c>
      <c r="R42" s="138">
        <f t="shared" si="1"/>
        <v>97.218123861566482</v>
      </c>
      <c r="S42" s="51">
        <v>98</v>
      </c>
      <c r="T42" s="51">
        <v>95.73770491803279</v>
      </c>
      <c r="U42" s="51">
        <v>97.916666666666657</v>
      </c>
      <c r="V42" s="132" t="s">
        <v>64</v>
      </c>
      <c r="W42" s="138">
        <f t="shared" si="2"/>
        <v>97.4464907478079</v>
      </c>
      <c r="X42" s="51">
        <v>97.810218978102199</v>
      </c>
      <c r="Y42" s="51">
        <v>96.533333333333331</v>
      </c>
      <c r="Z42" s="51">
        <v>99.253731343283576</v>
      </c>
      <c r="AA42" s="132" t="s">
        <v>64</v>
      </c>
      <c r="AB42" s="138">
        <v>96.8</v>
      </c>
      <c r="AC42" s="51">
        <v>97.3</v>
      </c>
      <c r="AD42" s="51">
        <v>95.9</v>
      </c>
      <c r="AE42" s="51">
        <v>99.3</v>
      </c>
      <c r="AF42" s="132" t="s">
        <v>64</v>
      </c>
      <c r="AG42" s="68"/>
      <c r="AH42" s="68"/>
      <c r="AI42" s="68"/>
    </row>
    <row r="43" spans="1:35" x14ac:dyDescent="0.3">
      <c r="A43" s="128" t="s">
        <v>175</v>
      </c>
      <c r="B43" s="131">
        <v>96</v>
      </c>
      <c r="C43" s="49">
        <v>99</v>
      </c>
      <c r="D43" s="49">
        <v>95</v>
      </c>
      <c r="E43" s="132" t="s">
        <v>66</v>
      </c>
      <c r="F43" s="131">
        <v>89</v>
      </c>
      <c r="G43" s="49">
        <v>90.7</v>
      </c>
      <c r="H43" s="49">
        <v>86.8</v>
      </c>
      <c r="I43" s="132" t="s">
        <v>66</v>
      </c>
      <c r="J43" s="131">
        <v>96</v>
      </c>
      <c r="K43" s="49">
        <v>97.6</v>
      </c>
      <c r="L43" s="49">
        <v>94.6</v>
      </c>
      <c r="M43" s="132" t="s">
        <v>66</v>
      </c>
      <c r="N43" s="131">
        <v>95</v>
      </c>
      <c r="O43" s="49">
        <v>97</v>
      </c>
      <c r="P43" s="49">
        <v>93</v>
      </c>
      <c r="Q43" s="132">
        <v>98</v>
      </c>
      <c r="R43" s="138">
        <f t="shared" si="1"/>
        <v>96.454605655509894</v>
      </c>
      <c r="S43" s="51">
        <v>97.74744027303754</v>
      </c>
      <c r="T43" s="51">
        <v>93.268028345143804</v>
      </c>
      <c r="U43" s="51">
        <v>98.348348348348352</v>
      </c>
      <c r="V43" s="132" t="s">
        <v>64</v>
      </c>
      <c r="W43" s="138">
        <f t="shared" si="2"/>
        <v>97.142359563685915</v>
      </c>
      <c r="X43" s="51">
        <v>97.211413748378732</v>
      </c>
      <c r="Y43" s="51">
        <v>94.673459935155165</v>
      </c>
      <c r="Z43" s="51">
        <v>99.196787148594382</v>
      </c>
      <c r="AA43" s="132" t="s">
        <v>64</v>
      </c>
      <c r="AB43" s="138">
        <v>97.8</v>
      </c>
      <c r="AC43" s="51">
        <v>98.2</v>
      </c>
      <c r="AD43" s="51">
        <v>97.3</v>
      </c>
      <c r="AE43" s="51">
        <v>99.4</v>
      </c>
      <c r="AF43" s="132" t="s">
        <v>64</v>
      </c>
      <c r="AG43" s="68"/>
      <c r="AH43" s="68"/>
      <c r="AI43" s="68"/>
    </row>
    <row r="44" spans="1:35" x14ac:dyDescent="0.3">
      <c r="A44" s="128" t="s">
        <v>46</v>
      </c>
      <c r="B44" s="131">
        <v>90</v>
      </c>
      <c r="C44" s="49" t="s">
        <v>66</v>
      </c>
      <c r="D44" s="49">
        <v>90</v>
      </c>
      <c r="E44" s="132" t="s">
        <v>64</v>
      </c>
      <c r="F44" s="131">
        <v>69</v>
      </c>
      <c r="G44" s="49" t="s">
        <v>66</v>
      </c>
      <c r="H44" s="49">
        <v>69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97</v>
      </c>
      <c r="O44" s="49">
        <v>97</v>
      </c>
      <c r="P44" s="49">
        <v>96</v>
      </c>
      <c r="Q44" s="132" t="s">
        <v>64</v>
      </c>
      <c r="R44" s="138">
        <f t="shared" si="1"/>
        <v>96.873371547681074</v>
      </c>
      <c r="S44" s="51">
        <v>99.009900990099013</v>
      </c>
      <c r="T44" s="51">
        <v>94.73684210526315</v>
      </c>
      <c r="U44" s="51" t="s">
        <v>64</v>
      </c>
      <c r="V44" s="132" t="s">
        <v>64</v>
      </c>
      <c r="W44" s="138">
        <f t="shared" si="2"/>
        <v>97.686603756479514</v>
      </c>
      <c r="X44" s="51">
        <v>98.630136986301366</v>
      </c>
      <c r="Y44" s="141">
        <v>96</v>
      </c>
      <c r="Z44" s="49" t="s">
        <v>64</v>
      </c>
      <c r="AA44" s="132" t="s">
        <v>64</v>
      </c>
      <c r="AB44" s="138">
        <v>97.9</v>
      </c>
      <c r="AC44" s="51">
        <v>98.1</v>
      </c>
      <c r="AD44" s="141">
        <v>97.7</v>
      </c>
      <c r="AE44" s="49" t="s">
        <v>66</v>
      </c>
      <c r="AF44" s="132" t="s">
        <v>64</v>
      </c>
      <c r="AG44" s="68"/>
      <c r="AH44" s="68"/>
      <c r="AI44" s="68"/>
    </row>
    <row r="45" spans="1:35" x14ac:dyDescent="0.3">
      <c r="A45" s="128" t="s">
        <v>47</v>
      </c>
      <c r="B45" s="131">
        <v>94</v>
      </c>
      <c r="C45" s="49">
        <v>96</v>
      </c>
      <c r="D45" s="49">
        <v>92</v>
      </c>
      <c r="E45" s="132" t="s">
        <v>66</v>
      </c>
      <c r="F45" s="131">
        <v>88</v>
      </c>
      <c r="G45" s="49">
        <v>88</v>
      </c>
      <c r="H45" s="49" t="s">
        <v>66</v>
      </c>
      <c r="I45" s="132" t="s">
        <v>66</v>
      </c>
      <c r="J45" s="131">
        <v>94</v>
      </c>
      <c r="K45" s="49">
        <v>96.9</v>
      </c>
      <c r="L45" s="49">
        <v>92.3</v>
      </c>
      <c r="M45" s="132">
        <v>98.7</v>
      </c>
      <c r="N45" s="131">
        <v>93</v>
      </c>
      <c r="O45" s="49">
        <v>93</v>
      </c>
      <c r="P45" s="49">
        <v>92</v>
      </c>
      <c r="Q45" s="132" t="s">
        <v>66</v>
      </c>
      <c r="R45" s="138">
        <f t="shared" si="1"/>
        <v>95.510901187828722</v>
      </c>
      <c r="S45" s="51">
        <v>97.104677060133625</v>
      </c>
      <c r="T45" s="51">
        <v>92.79341111873714</v>
      </c>
      <c r="U45" s="51">
        <v>96.634615384615387</v>
      </c>
      <c r="V45" s="132" t="s">
        <v>64</v>
      </c>
      <c r="W45" s="138">
        <f t="shared" si="2"/>
        <v>97.524794523098123</v>
      </c>
      <c r="X45" s="51">
        <v>97.463768115942031</v>
      </c>
      <c r="Y45" s="51">
        <v>96.339113680154142</v>
      </c>
      <c r="Z45" s="141">
        <v>100</v>
      </c>
      <c r="AA45" s="132" t="s">
        <v>64</v>
      </c>
      <c r="AB45" s="138">
        <v>96.8</v>
      </c>
      <c r="AC45" s="51">
        <v>97</v>
      </c>
      <c r="AD45" s="51">
        <v>96.1</v>
      </c>
      <c r="AE45" s="141">
        <v>99.7</v>
      </c>
      <c r="AF45" s="132" t="s">
        <v>64</v>
      </c>
      <c r="AG45" s="68"/>
      <c r="AH45" s="68"/>
      <c r="AI45" s="68"/>
    </row>
    <row r="46" spans="1:35" x14ac:dyDescent="0.3">
      <c r="A46" s="128" t="s">
        <v>176</v>
      </c>
      <c r="B46" s="131">
        <v>88</v>
      </c>
      <c r="C46" s="49">
        <v>100</v>
      </c>
      <c r="D46" s="49">
        <v>85</v>
      </c>
      <c r="E46" s="132" t="s">
        <v>66</v>
      </c>
      <c r="F46" s="131">
        <v>84.5</v>
      </c>
      <c r="G46" s="49" t="s">
        <v>66</v>
      </c>
      <c r="H46" s="49">
        <v>84.5</v>
      </c>
      <c r="I46" s="132" t="s">
        <v>66</v>
      </c>
      <c r="J46" s="131">
        <v>95</v>
      </c>
      <c r="K46" s="49" t="s">
        <v>66</v>
      </c>
      <c r="L46" s="49">
        <v>95</v>
      </c>
      <c r="M46" s="132" t="s">
        <v>66</v>
      </c>
      <c r="N46" s="131">
        <v>95</v>
      </c>
      <c r="O46" s="49">
        <v>96</v>
      </c>
      <c r="P46" s="49">
        <v>94</v>
      </c>
      <c r="Q46" s="132">
        <v>99</v>
      </c>
      <c r="R46" s="138">
        <f t="shared" si="1"/>
        <v>96.971819409801384</v>
      </c>
      <c r="S46" s="51">
        <v>98.689956331877724</v>
      </c>
      <c r="T46" s="51">
        <v>95.253682487725044</v>
      </c>
      <c r="U46" s="51" t="s">
        <v>66</v>
      </c>
      <c r="V46" s="132" t="s">
        <v>64</v>
      </c>
      <c r="W46" s="138">
        <f t="shared" si="2"/>
        <v>96.078427174445579</v>
      </c>
      <c r="X46" s="51">
        <v>96.296296296296291</v>
      </c>
      <c r="Y46" s="51" t="s">
        <v>66</v>
      </c>
      <c r="Z46" s="51" t="s">
        <v>66</v>
      </c>
      <c r="AA46" s="132" t="s">
        <v>64</v>
      </c>
      <c r="AB46" s="138">
        <v>96.5</v>
      </c>
      <c r="AC46" s="51">
        <v>96.2</v>
      </c>
      <c r="AD46" s="51">
        <v>96.6</v>
      </c>
      <c r="AE46" s="51">
        <v>99.5</v>
      </c>
      <c r="AF46" s="132" t="s">
        <v>64</v>
      </c>
      <c r="AG46" s="68"/>
      <c r="AH46" s="68"/>
      <c r="AI46" s="68"/>
    </row>
    <row r="47" spans="1:35" x14ac:dyDescent="0.3">
      <c r="A47" s="128" t="s">
        <v>49</v>
      </c>
      <c r="B47" s="131">
        <v>85</v>
      </c>
      <c r="C47" s="49">
        <v>98</v>
      </c>
      <c r="D47" s="49">
        <v>77</v>
      </c>
      <c r="E47" s="132" t="s">
        <v>66</v>
      </c>
      <c r="F47" s="131">
        <v>82.9</v>
      </c>
      <c r="G47" s="49">
        <v>83</v>
      </c>
      <c r="H47" s="49">
        <v>82</v>
      </c>
      <c r="I47" s="132">
        <v>90</v>
      </c>
      <c r="J47" s="131" t="s">
        <v>66</v>
      </c>
      <c r="K47" s="49" t="s">
        <v>66</v>
      </c>
      <c r="L47" s="49" t="s">
        <v>66</v>
      </c>
      <c r="M47" s="132" t="s">
        <v>66</v>
      </c>
      <c r="N47" s="131">
        <v>96</v>
      </c>
      <c r="O47" s="49">
        <v>98</v>
      </c>
      <c r="P47" s="49">
        <v>92</v>
      </c>
      <c r="Q47" s="132">
        <v>100</v>
      </c>
      <c r="R47" s="138">
        <f t="shared" si="1"/>
        <v>96.739302155099708</v>
      </c>
      <c r="S47" s="51">
        <v>97.373478539397823</v>
      </c>
      <c r="T47" s="51">
        <v>93.217562254259505</v>
      </c>
      <c r="U47" s="51">
        <v>99.626865671641795</v>
      </c>
      <c r="V47" s="132" t="s">
        <v>64</v>
      </c>
      <c r="W47" s="159">
        <f t="shared" si="2"/>
        <v>95.995036888415612</v>
      </c>
      <c r="X47" s="51">
        <v>96.906474820143885</v>
      </c>
      <c r="Y47" s="141">
        <v>91.988130563798222</v>
      </c>
      <c r="Z47" s="51">
        <v>99.122807017543863</v>
      </c>
      <c r="AA47" s="132" t="s">
        <v>64</v>
      </c>
      <c r="AB47" s="138">
        <v>96.3</v>
      </c>
      <c r="AC47" s="51">
        <v>98.1</v>
      </c>
      <c r="AD47" s="51">
        <v>93.7</v>
      </c>
      <c r="AE47" s="51">
        <v>99.7</v>
      </c>
      <c r="AF47" s="132" t="s">
        <v>64</v>
      </c>
      <c r="AG47" s="68"/>
      <c r="AH47" s="68"/>
      <c r="AI47" s="68"/>
    </row>
    <row r="48" spans="1:35" x14ac:dyDescent="0.3">
      <c r="A48" s="128" t="s">
        <v>177</v>
      </c>
      <c r="B48" s="131" t="s">
        <v>66</v>
      </c>
      <c r="C48" s="49" t="s">
        <v>66</v>
      </c>
      <c r="D48" s="49" t="s">
        <v>66</v>
      </c>
      <c r="E48" s="132" t="s">
        <v>66</v>
      </c>
      <c r="F48" s="131">
        <v>84</v>
      </c>
      <c r="G48" s="49">
        <v>93</v>
      </c>
      <c r="H48" s="49">
        <v>75</v>
      </c>
      <c r="I48" s="132" t="s">
        <v>66</v>
      </c>
      <c r="J48" s="131">
        <v>90.6</v>
      </c>
      <c r="K48" s="49" t="s">
        <v>66</v>
      </c>
      <c r="L48" s="49">
        <v>90.6</v>
      </c>
      <c r="M48" s="132" t="s">
        <v>66</v>
      </c>
      <c r="N48" s="131">
        <v>92</v>
      </c>
      <c r="O48" s="49">
        <v>97</v>
      </c>
      <c r="P48" s="49">
        <v>91</v>
      </c>
      <c r="Q48" s="132" t="s">
        <v>66</v>
      </c>
      <c r="R48" s="138">
        <f t="shared" si="1"/>
        <v>95.407212256617555</v>
      </c>
      <c r="S48" s="51">
        <v>98.151950718685839</v>
      </c>
      <c r="T48" s="51">
        <v>92.662473794549271</v>
      </c>
      <c r="U48" s="51" t="s">
        <v>66</v>
      </c>
      <c r="V48" s="132" t="s">
        <v>64</v>
      </c>
      <c r="W48" s="138">
        <f t="shared" si="2"/>
        <v>96.13061097627596</v>
      </c>
      <c r="X48" s="51">
        <v>98.309859154929583</v>
      </c>
      <c r="Y48" s="51">
        <v>93.647912885662436</v>
      </c>
      <c r="Z48" s="51" t="s">
        <v>66</v>
      </c>
      <c r="AA48" s="132" t="s">
        <v>64</v>
      </c>
      <c r="AB48" s="138">
        <v>96.2</v>
      </c>
      <c r="AC48" s="51">
        <v>96.7</v>
      </c>
      <c r="AD48" s="51">
        <v>95.8</v>
      </c>
      <c r="AE48" s="51" t="s">
        <v>66</v>
      </c>
      <c r="AF48" s="132" t="s">
        <v>64</v>
      </c>
      <c r="AG48" s="68"/>
      <c r="AH48" s="68"/>
      <c r="AI48" s="68"/>
    </row>
    <row r="49" spans="1:35" x14ac:dyDescent="0.3">
      <c r="A49" s="128" t="s">
        <v>51</v>
      </c>
      <c r="B49" s="131" t="s">
        <v>66</v>
      </c>
      <c r="C49" s="49" t="s">
        <v>66</v>
      </c>
      <c r="D49" s="49" t="s">
        <v>66</v>
      </c>
      <c r="E49" s="132" t="s">
        <v>66</v>
      </c>
      <c r="F49" s="131">
        <v>91.3</v>
      </c>
      <c r="G49" s="49">
        <v>91.3</v>
      </c>
      <c r="H49" s="49" t="s">
        <v>66</v>
      </c>
      <c r="I49" s="132" t="s">
        <v>66</v>
      </c>
      <c r="J49" s="131">
        <v>94</v>
      </c>
      <c r="K49" s="49">
        <v>93.9</v>
      </c>
      <c r="L49" s="49">
        <v>87.7</v>
      </c>
      <c r="M49" s="132" t="s">
        <v>66</v>
      </c>
      <c r="N49" s="131">
        <v>95</v>
      </c>
      <c r="O49" s="49">
        <v>96</v>
      </c>
      <c r="P49" s="49">
        <v>92</v>
      </c>
      <c r="Q49" s="132" t="s">
        <v>66</v>
      </c>
      <c r="R49" s="138">
        <f t="shared" si="1"/>
        <v>92.47816091954023</v>
      </c>
      <c r="S49" s="51">
        <v>97.6</v>
      </c>
      <c r="T49" s="51">
        <v>87.356321839080465</v>
      </c>
      <c r="U49" s="51" t="s">
        <v>66</v>
      </c>
      <c r="V49" s="132" t="s">
        <v>64</v>
      </c>
      <c r="W49" s="138">
        <f t="shared" si="2"/>
        <v>96.041860056032817</v>
      </c>
      <c r="X49" s="51">
        <v>97.237569060773481</v>
      </c>
      <c r="Y49" s="51">
        <v>95.327102803738313</v>
      </c>
      <c r="Z49" s="51" t="s">
        <v>66</v>
      </c>
      <c r="AA49" s="132" t="s">
        <v>64</v>
      </c>
      <c r="AB49" s="138">
        <v>96.9</v>
      </c>
      <c r="AC49" s="51">
        <v>98</v>
      </c>
      <c r="AD49" s="51">
        <v>95.9</v>
      </c>
      <c r="AE49" s="51">
        <v>98.6</v>
      </c>
      <c r="AF49" s="132" t="s">
        <v>64</v>
      </c>
      <c r="AG49" s="68"/>
      <c r="AH49" s="68"/>
      <c r="AI49" s="68"/>
    </row>
    <row r="50" spans="1:35" x14ac:dyDescent="0.3">
      <c r="A50" s="128" t="s">
        <v>178</v>
      </c>
      <c r="B50" s="96">
        <v>97</v>
      </c>
      <c r="C50" s="67">
        <v>96</v>
      </c>
      <c r="D50" s="67">
        <v>98</v>
      </c>
      <c r="E50" s="99">
        <v>99</v>
      </c>
      <c r="F50" s="96">
        <v>82.2</v>
      </c>
      <c r="G50" s="67">
        <v>86</v>
      </c>
      <c r="H50" s="67">
        <v>76.7</v>
      </c>
      <c r="I50" s="99">
        <v>98</v>
      </c>
      <c r="J50" s="96">
        <v>96.6</v>
      </c>
      <c r="K50" s="49" t="s">
        <v>66</v>
      </c>
      <c r="L50" s="67">
        <v>96.6</v>
      </c>
      <c r="M50" s="99" t="s">
        <v>66</v>
      </c>
      <c r="N50" s="96">
        <v>95</v>
      </c>
      <c r="O50" s="67">
        <v>95</v>
      </c>
      <c r="P50" s="67">
        <v>94</v>
      </c>
      <c r="Q50" s="99">
        <v>99</v>
      </c>
      <c r="R50" s="138">
        <f t="shared" si="1"/>
        <v>97.285496944348623</v>
      </c>
      <c r="S50" s="122">
        <v>97.514124293785315</v>
      </c>
      <c r="T50" s="122">
        <v>94.601769911504434</v>
      </c>
      <c r="U50" s="122">
        <v>99.740596627756162</v>
      </c>
      <c r="V50" s="132" t="s">
        <v>64</v>
      </c>
      <c r="W50" s="159">
        <f t="shared" si="2"/>
        <v>94.977575483280816</v>
      </c>
      <c r="X50" s="122">
        <v>96.286811779769522</v>
      </c>
      <c r="Y50" s="122">
        <v>93.148450244698211</v>
      </c>
      <c r="Z50" s="122">
        <v>98.209366391184574</v>
      </c>
      <c r="AA50" s="132" t="s">
        <v>64</v>
      </c>
      <c r="AB50" s="122">
        <v>97.3</v>
      </c>
      <c r="AC50" s="122">
        <v>97.6</v>
      </c>
      <c r="AD50" s="122">
        <v>97</v>
      </c>
      <c r="AE50" s="122">
        <v>99.3</v>
      </c>
      <c r="AF50" s="132" t="s">
        <v>64</v>
      </c>
      <c r="AG50" s="68"/>
      <c r="AH50" s="68"/>
      <c r="AI50" s="68"/>
    </row>
    <row r="51" spans="1:35" x14ac:dyDescent="0.3">
      <c r="A51" s="128" t="s">
        <v>53</v>
      </c>
      <c r="B51" s="96">
        <v>95</v>
      </c>
      <c r="C51" s="67">
        <v>98</v>
      </c>
      <c r="D51" s="67">
        <v>91</v>
      </c>
      <c r="E51" s="99">
        <v>98</v>
      </c>
      <c r="F51" s="96">
        <v>81.2</v>
      </c>
      <c r="G51" s="67">
        <v>83.4</v>
      </c>
      <c r="H51" s="67">
        <v>72.5</v>
      </c>
      <c r="I51" s="99" t="s">
        <v>66</v>
      </c>
      <c r="J51" s="96">
        <v>98</v>
      </c>
      <c r="K51" s="67">
        <v>97.2</v>
      </c>
      <c r="L51" s="67">
        <v>100</v>
      </c>
      <c r="M51" s="99" t="s">
        <v>66</v>
      </c>
      <c r="N51" s="96">
        <v>95</v>
      </c>
      <c r="O51" s="67">
        <v>96</v>
      </c>
      <c r="P51" s="67">
        <v>94</v>
      </c>
      <c r="Q51" s="99" t="s">
        <v>66</v>
      </c>
      <c r="R51" s="138">
        <f t="shared" si="1"/>
        <v>95.659714485196901</v>
      </c>
      <c r="S51" s="122">
        <v>97.459779847586788</v>
      </c>
      <c r="T51" s="122">
        <v>93.859649122807014</v>
      </c>
      <c r="U51" s="122" t="s">
        <v>66</v>
      </c>
      <c r="V51" s="132" t="s">
        <v>64</v>
      </c>
      <c r="W51" s="138">
        <f t="shared" si="2"/>
        <v>95.718777422614465</v>
      </c>
      <c r="X51" s="122">
        <v>97.386172006745369</v>
      </c>
      <c r="Y51" s="122">
        <v>89.857076994006462</v>
      </c>
      <c r="Z51" s="122" t="s">
        <v>66</v>
      </c>
      <c r="AA51" s="132" t="s">
        <v>64</v>
      </c>
      <c r="AB51" s="138">
        <v>96</v>
      </c>
      <c r="AC51" s="122">
        <v>97.4</v>
      </c>
      <c r="AD51" s="122">
        <v>93.6</v>
      </c>
      <c r="AE51" s="122" t="s">
        <v>66</v>
      </c>
      <c r="AF51" s="132" t="s">
        <v>64</v>
      </c>
      <c r="AG51" s="68"/>
      <c r="AH51" s="68"/>
      <c r="AI51" s="68"/>
    </row>
    <row r="52" spans="1:35" ht="16.2" thickBot="1" x14ac:dyDescent="0.35">
      <c r="A52" s="164" t="s">
        <v>54</v>
      </c>
      <c r="B52" s="124">
        <v>84</v>
      </c>
      <c r="C52" s="72">
        <v>100</v>
      </c>
      <c r="D52" s="72">
        <v>82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96</v>
      </c>
      <c r="O52" s="72">
        <v>97</v>
      </c>
      <c r="P52" s="72">
        <v>95</v>
      </c>
      <c r="Q52" s="73" t="s">
        <v>66</v>
      </c>
      <c r="R52" s="163">
        <f t="shared" si="1"/>
        <v>93.655996538235627</v>
      </c>
      <c r="S52" s="125">
        <v>98.491570541259989</v>
      </c>
      <c r="T52" s="125">
        <v>88.820422535211264</v>
      </c>
      <c r="U52" s="125" t="s">
        <v>66</v>
      </c>
      <c r="V52" s="74" t="s">
        <v>64</v>
      </c>
      <c r="W52" s="163">
        <f t="shared" si="2"/>
        <v>97.116879370773518</v>
      </c>
      <c r="X52" s="125">
        <v>97.347480106100789</v>
      </c>
      <c r="Y52" s="125">
        <v>95.501285347043705</v>
      </c>
      <c r="Z52" s="125">
        <v>98.50187265917603</v>
      </c>
      <c r="AA52" s="74" t="s">
        <v>64</v>
      </c>
      <c r="AB52" s="163">
        <v>96.4</v>
      </c>
      <c r="AC52" s="125">
        <v>98</v>
      </c>
      <c r="AD52" s="125">
        <v>95.1</v>
      </c>
      <c r="AE52" s="125">
        <v>99.8</v>
      </c>
      <c r="AF52" s="74" t="s">
        <v>64</v>
      </c>
      <c r="AH52" s="68"/>
      <c r="AI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367D9-A217-42CA-B530-09E5CAD290C7}">
  <dimension ref="A1:AE52"/>
  <sheetViews>
    <sheetView zoomScale="80" zoomScaleNormal="80" workbookViewId="0">
      <pane xSplit="1" ySplit="6" topLeftCell="Q7" activePane="bottomRight" state="frozen"/>
      <selection pane="topRight" activeCell="B1" sqref="B1"/>
      <selection pane="bottomLeft" activeCell="A7" sqref="A7"/>
      <selection pane="bottomRight" activeCell="V21" sqref="V21"/>
    </sheetView>
  </sheetViews>
  <sheetFormatPr defaultRowHeight="15.6" x14ac:dyDescent="0.3"/>
  <cols>
    <col min="1" max="1" width="27.5546875" style="128" customWidth="1"/>
    <col min="2" max="2" width="12" style="103" customWidth="1"/>
    <col min="3" max="3" width="7.33203125" style="103" customWidth="1"/>
    <col min="4" max="4" width="5.6640625" style="103" customWidth="1"/>
    <col min="5" max="5" width="8.88671875" style="103"/>
    <col min="6" max="6" width="11.6640625" style="103" customWidth="1"/>
    <col min="7" max="7" width="6.44140625" style="103" customWidth="1"/>
    <col min="8" max="8" width="6.5546875" style="103" customWidth="1"/>
    <col min="9" max="9" width="8.88671875" style="103"/>
    <col min="10" max="10" width="11.6640625" style="103" customWidth="1"/>
    <col min="11" max="11" width="7" style="103" customWidth="1"/>
    <col min="12" max="12" width="6.44140625" style="103" customWidth="1"/>
    <col min="13" max="13" width="8.88671875" style="103"/>
    <col min="14" max="14" width="10.44140625" style="103" customWidth="1"/>
    <col min="15" max="15" width="7.44140625" style="103" customWidth="1"/>
    <col min="16" max="16" width="6.44140625" style="103" customWidth="1"/>
    <col min="17" max="17" width="8.88671875" style="103"/>
    <col min="18" max="18" width="7.44140625" style="103" customWidth="1"/>
    <col min="19" max="19" width="10.109375" style="103" customWidth="1"/>
    <col min="20" max="23" width="8.88671875" style="103"/>
    <col min="24" max="24" width="13" style="103" customWidth="1"/>
    <col min="25" max="16384" width="8.88671875" style="103"/>
  </cols>
  <sheetData>
    <row r="1" spans="1:31" ht="36" customHeight="1" x14ac:dyDescent="0.3">
      <c r="A1" s="322" t="s">
        <v>76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67"/>
      <c r="T1" s="67"/>
    </row>
    <row r="2" spans="1:31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67"/>
      <c r="T2" s="67"/>
    </row>
    <row r="3" spans="1:31" ht="14.25" customHeight="1" x14ac:dyDescent="0.3">
      <c r="A3" s="154" t="s">
        <v>159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192"/>
      <c r="T3" s="192"/>
    </row>
    <row r="4" spans="1:31" ht="14.25" customHeight="1" thickBot="1" x14ac:dyDescent="0.35">
      <c r="A4" s="154" t="s">
        <v>162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192"/>
      <c r="T4" s="192"/>
    </row>
    <row r="5" spans="1:31" ht="16.2" thickBot="1" x14ac:dyDescent="0.35">
      <c r="A5" s="312" t="s">
        <v>61</v>
      </c>
      <c r="B5" s="300">
        <v>2021</v>
      </c>
      <c r="C5" s="301"/>
      <c r="D5" s="301"/>
      <c r="E5" s="302"/>
      <c r="F5" s="300">
        <v>2022</v>
      </c>
      <c r="G5" s="301"/>
      <c r="H5" s="301"/>
      <c r="I5" s="302"/>
      <c r="J5" s="300">
        <v>2023</v>
      </c>
      <c r="K5" s="301"/>
      <c r="L5" s="301"/>
      <c r="M5" s="302"/>
      <c r="N5" s="300">
        <v>2024</v>
      </c>
      <c r="O5" s="301"/>
      <c r="P5" s="301"/>
      <c r="Q5" s="301"/>
      <c r="R5" s="302"/>
      <c r="S5" s="327">
        <v>2025</v>
      </c>
      <c r="T5" s="328"/>
      <c r="U5" s="328"/>
      <c r="V5" s="328"/>
      <c r="W5" s="329"/>
      <c r="X5" s="327">
        <v>2026</v>
      </c>
      <c r="Y5" s="328"/>
      <c r="Z5" s="328"/>
      <c r="AA5" s="328"/>
      <c r="AB5" s="329"/>
    </row>
    <row r="6" spans="1:31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2" t="s">
        <v>59</v>
      </c>
      <c r="R6" s="73" t="s">
        <v>60</v>
      </c>
      <c r="S6" s="170" t="s">
        <v>63</v>
      </c>
      <c r="T6" s="62" t="s">
        <v>57</v>
      </c>
      <c r="U6" s="62" t="s">
        <v>58</v>
      </c>
      <c r="V6" s="62" t="s">
        <v>59</v>
      </c>
      <c r="W6" s="74" t="s">
        <v>60</v>
      </c>
      <c r="X6" s="170" t="s">
        <v>63</v>
      </c>
      <c r="Y6" s="62" t="s">
        <v>57</v>
      </c>
      <c r="Z6" s="62" t="s">
        <v>58</v>
      </c>
      <c r="AA6" s="62" t="s">
        <v>59</v>
      </c>
      <c r="AB6" s="74" t="s">
        <v>60</v>
      </c>
    </row>
    <row r="7" spans="1:31" x14ac:dyDescent="0.3">
      <c r="A7" s="231" t="s">
        <v>78</v>
      </c>
      <c r="B7" s="101">
        <v>97</v>
      </c>
      <c r="C7" s="86">
        <v>97.6</v>
      </c>
      <c r="D7" s="86">
        <v>95.9</v>
      </c>
      <c r="E7" s="87">
        <v>99.2</v>
      </c>
      <c r="F7" s="101">
        <v>96.8</v>
      </c>
      <c r="G7" s="86">
        <v>97.5</v>
      </c>
      <c r="H7" s="86">
        <v>95.6</v>
      </c>
      <c r="I7" s="87">
        <v>99.1</v>
      </c>
      <c r="J7" s="101">
        <v>95</v>
      </c>
      <c r="K7" s="86">
        <v>95.8</v>
      </c>
      <c r="L7" s="86">
        <v>94</v>
      </c>
      <c r="M7" s="87">
        <v>97.2</v>
      </c>
      <c r="N7" s="102">
        <f>AVERAGE(O7:R7)</f>
        <v>95.709055459272093</v>
      </c>
      <c r="O7" s="86">
        <v>98.2</v>
      </c>
      <c r="P7" s="86">
        <v>93.2</v>
      </c>
      <c r="Q7" s="89">
        <v>98.336221837088388</v>
      </c>
      <c r="R7" s="87">
        <v>93.1</v>
      </c>
      <c r="S7" s="102">
        <v>96.6</v>
      </c>
      <c r="T7" s="89">
        <v>95.2</v>
      </c>
      <c r="U7" s="89">
        <f t="shared" ref="U7:W7" si="0">AVERAGE(U8:U52)</f>
        <v>94.892681764598549</v>
      </c>
      <c r="V7" s="89">
        <f t="shared" si="0"/>
        <v>98.932489105404386</v>
      </c>
      <c r="W7" s="90">
        <f t="shared" si="0"/>
        <v>97.28707029245767</v>
      </c>
      <c r="X7" s="102">
        <v>97.3</v>
      </c>
      <c r="Y7" s="89">
        <v>98</v>
      </c>
      <c r="Z7" s="89">
        <v>96.4</v>
      </c>
      <c r="AA7" s="89">
        <v>98.9</v>
      </c>
      <c r="AB7" s="90">
        <v>96.2</v>
      </c>
    </row>
    <row r="8" spans="1:31" ht="31.2" x14ac:dyDescent="0.3">
      <c r="A8" s="128" t="s">
        <v>12</v>
      </c>
      <c r="B8" s="131">
        <v>99.7</v>
      </c>
      <c r="C8" s="49" t="s">
        <v>66</v>
      </c>
      <c r="D8" s="49">
        <v>100</v>
      </c>
      <c r="E8" s="132">
        <v>99</v>
      </c>
      <c r="F8" s="131">
        <v>99</v>
      </c>
      <c r="G8" s="49" t="s">
        <v>66</v>
      </c>
      <c r="H8" s="49">
        <v>99</v>
      </c>
      <c r="I8" s="132" t="s">
        <v>66</v>
      </c>
      <c r="J8" s="131">
        <v>97</v>
      </c>
      <c r="K8" s="49">
        <v>97</v>
      </c>
      <c r="L8" s="49">
        <v>97</v>
      </c>
      <c r="M8" s="132" t="s">
        <v>66</v>
      </c>
      <c r="N8" s="138">
        <f t="shared" ref="N8:N52" si="1">AVERAGE(O8:R8)</f>
        <v>94.55</v>
      </c>
      <c r="O8" s="49" t="s">
        <v>66</v>
      </c>
      <c r="P8" s="49">
        <v>97.1</v>
      </c>
      <c r="Q8" s="122">
        <v>92</v>
      </c>
      <c r="R8" s="193"/>
      <c r="S8" s="138" t="s">
        <v>89</v>
      </c>
      <c r="T8" s="49" t="s">
        <v>89</v>
      </c>
      <c r="U8" s="49" t="s">
        <v>89</v>
      </c>
      <c r="V8" s="51" t="s">
        <v>89</v>
      </c>
      <c r="W8" s="132" t="s">
        <v>89</v>
      </c>
      <c r="X8" s="138" t="s">
        <v>89</v>
      </c>
      <c r="Y8" s="49" t="s">
        <v>89</v>
      </c>
      <c r="Z8" s="49" t="s">
        <v>89</v>
      </c>
      <c r="AA8" s="51" t="s">
        <v>89</v>
      </c>
      <c r="AB8" s="132" t="s">
        <v>89</v>
      </c>
    </row>
    <row r="9" spans="1:31" ht="31.2" x14ac:dyDescent="0.3">
      <c r="A9" s="128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8" t="s">
        <v>89</v>
      </c>
      <c r="O9" s="49" t="s">
        <v>64</v>
      </c>
      <c r="P9" s="49" t="s">
        <v>89</v>
      </c>
      <c r="Q9" s="122" t="s">
        <v>89</v>
      </c>
      <c r="R9" s="193" t="s">
        <v>89</v>
      </c>
      <c r="S9" s="138">
        <f t="shared" ref="S9:S52" si="2">AVERAGE(T9:W9)</f>
        <v>97.587711509186306</v>
      </c>
      <c r="T9" s="49" t="s">
        <v>64</v>
      </c>
      <c r="U9" s="51">
        <v>98.681928546652799</v>
      </c>
      <c r="V9" s="51">
        <v>99.507065395990807</v>
      </c>
      <c r="W9" s="157">
        <v>94.574140584915341</v>
      </c>
      <c r="X9" s="138">
        <v>97.8</v>
      </c>
      <c r="Y9" s="49" t="s">
        <v>64</v>
      </c>
      <c r="Z9" s="51">
        <v>98.9</v>
      </c>
      <c r="AA9" s="51">
        <v>99</v>
      </c>
      <c r="AB9" s="157">
        <v>96.2</v>
      </c>
    </row>
    <row r="10" spans="1:31" x14ac:dyDescent="0.3">
      <c r="A10" s="128" t="s">
        <v>146</v>
      </c>
      <c r="B10" s="13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8" t="s">
        <v>89</v>
      </c>
      <c r="O10" s="49" t="s">
        <v>89</v>
      </c>
      <c r="P10" s="49" t="s">
        <v>89</v>
      </c>
      <c r="Q10" s="49" t="s">
        <v>64</v>
      </c>
      <c r="R10" s="193" t="s">
        <v>89</v>
      </c>
      <c r="S10" s="138">
        <f t="shared" si="2"/>
        <v>97.097483004529479</v>
      </c>
      <c r="T10" s="51">
        <v>95.019157088122611</v>
      </c>
      <c r="U10" s="51">
        <v>96.273291925465841</v>
      </c>
      <c r="V10" s="51" t="s">
        <v>66</v>
      </c>
      <c r="W10" s="171">
        <v>100</v>
      </c>
      <c r="X10" s="138">
        <v>94.7</v>
      </c>
      <c r="Y10" s="51">
        <v>93.6</v>
      </c>
      <c r="Z10" s="51">
        <v>95.9</v>
      </c>
      <c r="AA10" s="49" t="s">
        <v>64</v>
      </c>
      <c r="AB10" s="171" t="s">
        <v>66</v>
      </c>
    </row>
    <row r="11" spans="1:31" x14ac:dyDescent="0.3">
      <c r="A11" s="128" t="s">
        <v>13</v>
      </c>
      <c r="B11" s="131">
        <v>97.4</v>
      </c>
      <c r="C11" s="49">
        <v>98.8</v>
      </c>
      <c r="D11" s="49">
        <v>96</v>
      </c>
      <c r="E11" s="132" t="s">
        <v>66</v>
      </c>
      <c r="F11" s="131">
        <v>91</v>
      </c>
      <c r="G11" s="49">
        <v>87.6</v>
      </c>
      <c r="H11" s="49">
        <v>96.8</v>
      </c>
      <c r="I11" s="132" t="s">
        <v>66</v>
      </c>
      <c r="J11" s="131">
        <v>95</v>
      </c>
      <c r="K11" s="49">
        <v>95</v>
      </c>
      <c r="L11" s="49">
        <v>95</v>
      </c>
      <c r="M11" s="132">
        <v>96</v>
      </c>
      <c r="N11" s="138">
        <f t="shared" si="1"/>
        <v>95.4</v>
      </c>
      <c r="O11" s="49">
        <v>95.8</v>
      </c>
      <c r="P11" s="49">
        <v>95</v>
      </c>
      <c r="Q11" s="122" t="s">
        <v>66</v>
      </c>
      <c r="R11" s="132" t="s">
        <v>64</v>
      </c>
      <c r="S11" s="138">
        <f t="shared" si="2"/>
        <v>97.378284207552497</v>
      </c>
      <c r="T11" s="51">
        <v>97.6833976833977</v>
      </c>
      <c r="U11" s="51">
        <v>97.073170731707307</v>
      </c>
      <c r="V11" s="51" t="s">
        <v>66</v>
      </c>
      <c r="W11" s="132" t="s">
        <v>64</v>
      </c>
      <c r="X11" s="138">
        <v>98</v>
      </c>
      <c r="Y11" s="51">
        <v>97.5</v>
      </c>
      <c r="Z11" s="51">
        <v>98.4</v>
      </c>
      <c r="AA11" s="51" t="s">
        <v>66</v>
      </c>
      <c r="AB11" s="132" t="s">
        <v>64</v>
      </c>
      <c r="AC11" s="68"/>
      <c r="AD11" s="68"/>
      <c r="AE11" s="68"/>
    </row>
    <row r="12" spans="1:31" x14ac:dyDescent="0.3">
      <c r="A12" s="128" t="s">
        <v>18</v>
      </c>
      <c r="B12" s="131">
        <v>96.6</v>
      </c>
      <c r="C12" s="49">
        <v>98.1</v>
      </c>
      <c r="D12" s="49">
        <v>94.6</v>
      </c>
      <c r="E12" s="132">
        <v>100</v>
      </c>
      <c r="F12" s="131">
        <v>98</v>
      </c>
      <c r="G12" s="49">
        <v>98.1</v>
      </c>
      <c r="H12" s="49">
        <v>94</v>
      </c>
      <c r="I12" s="132">
        <v>100</v>
      </c>
      <c r="J12" s="131">
        <v>95</v>
      </c>
      <c r="K12" s="49">
        <v>96</v>
      </c>
      <c r="L12" s="49">
        <v>92</v>
      </c>
      <c r="M12" s="132">
        <v>99</v>
      </c>
      <c r="N12" s="138">
        <f t="shared" si="1"/>
        <v>96.60224828934507</v>
      </c>
      <c r="O12" s="49">
        <v>98.4</v>
      </c>
      <c r="P12" s="49">
        <v>91.7</v>
      </c>
      <c r="Q12" s="122">
        <v>99.706744868035187</v>
      </c>
      <c r="R12" s="132" t="s">
        <v>64</v>
      </c>
      <c r="S12" s="138">
        <f t="shared" si="2"/>
        <v>96.910068920658503</v>
      </c>
      <c r="T12" s="51">
        <v>98.100388241819189</v>
      </c>
      <c r="U12" s="51">
        <v>93.788428188554306</v>
      </c>
      <c r="V12" s="51">
        <v>98.841390331602071</v>
      </c>
      <c r="W12" s="132" t="s">
        <v>64</v>
      </c>
      <c r="X12" s="138">
        <v>97.5</v>
      </c>
      <c r="Y12" s="51">
        <v>98.8</v>
      </c>
      <c r="Z12" s="51">
        <v>95.1</v>
      </c>
      <c r="AA12" s="51">
        <v>95.4</v>
      </c>
      <c r="AB12" s="132" t="s">
        <v>64</v>
      </c>
      <c r="AC12" s="68"/>
      <c r="AD12" s="68"/>
      <c r="AE12" s="68"/>
    </row>
    <row r="13" spans="1:31" x14ac:dyDescent="0.3">
      <c r="A13" s="128" t="s">
        <v>179</v>
      </c>
      <c r="B13" s="131" t="s">
        <v>66</v>
      </c>
      <c r="C13" s="49" t="s">
        <v>66</v>
      </c>
      <c r="D13" s="49" t="s">
        <v>66</v>
      </c>
      <c r="E13" s="132" t="s">
        <v>66</v>
      </c>
      <c r="F13" s="131">
        <v>69.5</v>
      </c>
      <c r="G13" s="49" t="s">
        <v>66</v>
      </c>
      <c r="H13" s="49">
        <v>69.5</v>
      </c>
      <c r="I13" s="132" t="s">
        <v>66</v>
      </c>
      <c r="J13" s="131">
        <v>94</v>
      </c>
      <c r="K13" s="49">
        <v>91</v>
      </c>
      <c r="L13" s="49">
        <v>95</v>
      </c>
      <c r="M13" s="132">
        <v>100</v>
      </c>
      <c r="N13" s="138">
        <f t="shared" si="1"/>
        <v>98.077591296628881</v>
      </c>
      <c r="O13" s="51">
        <v>98.507462686567166</v>
      </c>
      <c r="P13" s="49">
        <v>97.8</v>
      </c>
      <c r="Q13" s="122">
        <v>97.925311203319495</v>
      </c>
      <c r="R13" s="132" t="s">
        <v>64</v>
      </c>
      <c r="S13" s="138">
        <f t="shared" si="2"/>
        <v>94.964155599952988</v>
      </c>
      <c r="T13" s="51">
        <v>92.913385826771659</v>
      </c>
      <c r="U13" s="141">
        <v>97.014925373134332</v>
      </c>
      <c r="V13" s="51" t="s">
        <v>66</v>
      </c>
      <c r="W13" s="132" t="s">
        <v>64</v>
      </c>
      <c r="X13" s="138">
        <v>99.7</v>
      </c>
      <c r="Y13" s="51">
        <v>99.5</v>
      </c>
      <c r="Z13" s="141">
        <v>100</v>
      </c>
      <c r="AA13" s="51" t="s">
        <v>66</v>
      </c>
      <c r="AB13" s="132" t="s">
        <v>64</v>
      </c>
      <c r="AC13" s="68"/>
      <c r="AD13" s="68"/>
      <c r="AE13" s="68"/>
    </row>
    <row r="14" spans="1:31" x14ac:dyDescent="0.3">
      <c r="A14" s="128" t="s">
        <v>15</v>
      </c>
      <c r="B14" s="131" t="s">
        <v>66</v>
      </c>
      <c r="C14" s="49" t="s">
        <v>66</v>
      </c>
      <c r="D14" s="49" t="s">
        <v>66</v>
      </c>
      <c r="E14" s="132" t="s">
        <v>66</v>
      </c>
      <c r="F14" s="131">
        <v>95</v>
      </c>
      <c r="G14" s="49">
        <v>85.7</v>
      </c>
      <c r="H14" s="49">
        <v>100</v>
      </c>
      <c r="I14" s="132">
        <v>98.8</v>
      </c>
      <c r="J14" s="131">
        <v>95</v>
      </c>
      <c r="K14" s="49">
        <v>94</v>
      </c>
      <c r="L14" s="49">
        <v>100</v>
      </c>
      <c r="M14" s="132">
        <v>99</v>
      </c>
      <c r="N14" s="138">
        <f t="shared" si="1"/>
        <v>96.860073700232306</v>
      </c>
      <c r="O14" s="51">
        <v>99.543378995433784</v>
      </c>
      <c r="P14" s="49">
        <v>96.3</v>
      </c>
      <c r="Q14" s="122">
        <v>94.73684210526315</v>
      </c>
      <c r="R14" s="132" t="s">
        <v>64</v>
      </c>
      <c r="S14" s="138">
        <f t="shared" si="2"/>
        <v>90.909090909090907</v>
      </c>
      <c r="T14" s="51" t="s">
        <v>66</v>
      </c>
      <c r="U14" s="51">
        <v>90.909090909090907</v>
      </c>
      <c r="V14" s="51" t="s">
        <v>66</v>
      </c>
      <c r="W14" s="132" t="s">
        <v>64</v>
      </c>
      <c r="X14" s="138">
        <v>97.9</v>
      </c>
      <c r="Y14" s="51">
        <v>97.6</v>
      </c>
      <c r="Z14" s="51">
        <v>98.2</v>
      </c>
      <c r="AA14" s="51">
        <v>99.4</v>
      </c>
      <c r="AB14" s="132" t="s">
        <v>64</v>
      </c>
      <c r="AC14" s="68"/>
      <c r="AD14" s="68"/>
      <c r="AE14" s="68"/>
    </row>
    <row r="15" spans="1:31" x14ac:dyDescent="0.3">
      <c r="A15" s="128" t="s">
        <v>16</v>
      </c>
      <c r="B15" s="131">
        <v>97.2</v>
      </c>
      <c r="C15" s="49">
        <v>97.3</v>
      </c>
      <c r="D15" s="49">
        <v>97.1</v>
      </c>
      <c r="E15" s="132" t="s">
        <v>66</v>
      </c>
      <c r="F15" s="131">
        <v>98</v>
      </c>
      <c r="G15" s="49">
        <v>98.4</v>
      </c>
      <c r="H15" s="49">
        <v>96.3</v>
      </c>
      <c r="I15" s="132" t="s">
        <v>66</v>
      </c>
      <c r="J15" s="131">
        <v>93</v>
      </c>
      <c r="K15" s="49">
        <v>91</v>
      </c>
      <c r="L15" s="49">
        <v>95</v>
      </c>
      <c r="M15" s="132" t="s">
        <v>66</v>
      </c>
      <c r="N15" s="138">
        <f t="shared" si="1"/>
        <v>96.248119161161199</v>
      </c>
      <c r="O15" s="51">
        <v>96.850393700787393</v>
      </c>
      <c r="P15" s="49">
        <v>92.9</v>
      </c>
      <c r="Q15" s="122">
        <v>98.993963782696184</v>
      </c>
      <c r="R15" s="132" t="s">
        <v>64</v>
      </c>
      <c r="S15" s="138">
        <f t="shared" si="2"/>
        <v>95.535714285714278</v>
      </c>
      <c r="T15" s="51">
        <v>96.21848739495799</v>
      </c>
      <c r="U15" s="51">
        <v>94.85294117647058</v>
      </c>
      <c r="V15" s="51" t="s">
        <v>66</v>
      </c>
      <c r="W15" s="132" t="s">
        <v>64</v>
      </c>
      <c r="X15" s="138">
        <v>97.6</v>
      </c>
      <c r="Y15" s="51">
        <v>95.5</v>
      </c>
      <c r="Z15" s="51">
        <v>98.5</v>
      </c>
      <c r="AA15" s="51" t="s">
        <v>66</v>
      </c>
      <c r="AB15" s="132" t="s">
        <v>64</v>
      </c>
      <c r="AC15" s="68"/>
      <c r="AD15" s="68"/>
      <c r="AE15" s="68"/>
    </row>
    <row r="16" spans="1:31" x14ac:dyDescent="0.3">
      <c r="A16" s="128" t="s">
        <v>17</v>
      </c>
      <c r="B16" s="131">
        <v>100</v>
      </c>
      <c r="C16" s="49" t="s">
        <v>66</v>
      </c>
      <c r="D16" s="49">
        <v>100</v>
      </c>
      <c r="E16" s="132" t="s">
        <v>66</v>
      </c>
      <c r="F16" s="131">
        <v>97</v>
      </c>
      <c r="G16" s="49">
        <v>99.3</v>
      </c>
      <c r="H16" s="49">
        <v>94.7</v>
      </c>
      <c r="I16" s="132" t="s">
        <v>66</v>
      </c>
      <c r="J16" s="131">
        <v>94</v>
      </c>
      <c r="K16" s="49">
        <v>96</v>
      </c>
      <c r="L16" s="49">
        <v>93</v>
      </c>
      <c r="M16" s="132" t="s">
        <v>66</v>
      </c>
      <c r="N16" s="138">
        <f t="shared" si="1"/>
        <v>94.900632911392407</v>
      </c>
      <c r="O16" s="51">
        <v>98.101265822784811</v>
      </c>
      <c r="P16" s="49">
        <v>91.7</v>
      </c>
      <c r="Q16" s="122" t="s">
        <v>66</v>
      </c>
      <c r="R16" s="132" t="s">
        <v>64</v>
      </c>
      <c r="S16" s="138">
        <f t="shared" si="2"/>
        <v>95.873972760653317</v>
      </c>
      <c r="T16" s="51">
        <v>96.710986703988794</v>
      </c>
      <c r="U16" s="141">
        <v>95.036958817317839</v>
      </c>
      <c r="V16" s="51" t="s">
        <v>66</v>
      </c>
      <c r="W16" s="132" t="s">
        <v>64</v>
      </c>
      <c r="X16" s="138">
        <v>97</v>
      </c>
      <c r="Y16" s="51">
        <v>97.3</v>
      </c>
      <c r="Z16" s="51">
        <v>96.8</v>
      </c>
      <c r="AA16" s="51">
        <v>97.4</v>
      </c>
      <c r="AB16" s="132" t="s">
        <v>64</v>
      </c>
      <c r="AC16" s="68"/>
      <c r="AD16" s="68"/>
      <c r="AE16" s="68"/>
    </row>
    <row r="17" spans="1:31" x14ac:dyDescent="0.3">
      <c r="A17" s="128" t="s">
        <v>19</v>
      </c>
      <c r="B17" s="131">
        <v>99.3</v>
      </c>
      <c r="C17" s="49">
        <v>99.7</v>
      </c>
      <c r="D17" s="49">
        <v>97</v>
      </c>
      <c r="E17" s="132" t="s">
        <v>66</v>
      </c>
      <c r="F17" s="131">
        <v>98</v>
      </c>
      <c r="G17" s="49">
        <v>99</v>
      </c>
      <c r="H17" s="49">
        <v>94.1</v>
      </c>
      <c r="I17" s="132">
        <v>99</v>
      </c>
      <c r="J17" s="131">
        <v>94</v>
      </c>
      <c r="K17" s="49">
        <v>96</v>
      </c>
      <c r="L17" s="49">
        <v>91</v>
      </c>
      <c r="M17" s="132">
        <v>97</v>
      </c>
      <c r="N17" s="138">
        <f t="shared" si="1"/>
        <v>96.292858030940849</v>
      </c>
      <c r="O17" s="51">
        <v>97.911227154046998</v>
      </c>
      <c r="P17" s="49">
        <v>92.6</v>
      </c>
      <c r="Q17" s="122">
        <v>98.367346938775512</v>
      </c>
      <c r="R17" s="132" t="s">
        <v>64</v>
      </c>
      <c r="S17" s="138">
        <f t="shared" si="2"/>
        <v>97.619399671638476</v>
      </c>
      <c r="T17" s="51">
        <v>98.694029850746261</v>
      </c>
      <c r="U17" s="141">
        <v>95.995670995671006</v>
      </c>
      <c r="V17" s="51">
        <v>98.168498168498161</v>
      </c>
      <c r="W17" s="132" t="s">
        <v>64</v>
      </c>
      <c r="X17" s="138">
        <v>96.8</v>
      </c>
      <c r="Y17" s="51">
        <v>98.3</v>
      </c>
      <c r="Z17" s="51">
        <v>94.7</v>
      </c>
      <c r="AA17" s="51">
        <v>97.8</v>
      </c>
      <c r="AB17" s="132" t="s">
        <v>64</v>
      </c>
      <c r="AC17" s="68"/>
      <c r="AD17" s="68"/>
      <c r="AE17" s="68"/>
    </row>
    <row r="18" spans="1:31" x14ac:dyDescent="0.3">
      <c r="A18" s="128" t="s">
        <v>20</v>
      </c>
      <c r="B18" s="131">
        <v>95.9</v>
      </c>
      <c r="C18" s="49">
        <v>96.2</v>
      </c>
      <c r="D18" s="49">
        <v>94.6</v>
      </c>
      <c r="E18" s="132" t="s">
        <v>66</v>
      </c>
      <c r="F18" s="131">
        <v>96</v>
      </c>
      <c r="G18" s="49">
        <v>97.5</v>
      </c>
      <c r="H18" s="49">
        <v>94.4</v>
      </c>
      <c r="I18" s="132" t="s">
        <v>66</v>
      </c>
      <c r="J18" s="131">
        <v>93</v>
      </c>
      <c r="K18" s="49">
        <v>96</v>
      </c>
      <c r="L18" s="49">
        <v>92</v>
      </c>
      <c r="M18" s="132" t="s">
        <v>66</v>
      </c>
      <c r="N18" s="138">
        <f t="shared" si="1"/>
        <v>96.21740921509506</v>
      </c>
      <c r="O18" s="51">
        <v>98.434045689019896</v>
      </c>
      <c r="P18" s="51">
        <v>92.179515663185967</v>
      </c>
      <c r="Q18" s="122">
        <v>98.038666293079288</v>
      </c>
      <c r="R18" s="132" t="s">
        <v>64</v>
      </c>
      <c r="S18" s="138">
        <f t="shared" si="2"/>
        <v>97.091952552280659</v>
      </c>
      <c r="T18" s="51">
        <v>97.689822294022619</v>
      </c>
      <c r="U18" s="51">
        <v>94.260344196265095</v>
      </c>
      <c r="V18" s="51">
        <v>99.325691166554293</v>
      </c>
      <c r="W18" s="132" t="s">
        <v>64</v>
      </c>
      <c r="X18" s="138">
        <v>97.5</v>
      </c>
      <c r="Y18" s="51">
        <v>98.4</v>
      </c>
      <c r="Z18" s="51">
        <v>95.3</v>
      </c>
      <c r="AA18" s="51">
        <v>99</v>
      </c>
      <c r="AB18" s="132" t="s">
        <v>64</v>
      </c>
      <c r="AC18" s="68"/>
      <c r="AD18" s="68"/>
      <c r="AE18" s="68"/>
    </row>
    <row r="19" spans="1:31" x14ac:dyDescent="0.3">
      <c r="A19" s="128" t="s">
        <v>21</v>
      </c>
      <c r="B19" s="131">
        <v>93.5</v>
      </c>
      <c r="C19" s="49">
        <v>99</v>
      </c>
      <c r="D19" s="49">
        <v>77</v>
      </c>
      <c r="E19" s="132" t="s">
        <v>66</v>
      </c>
      <c r="F19" s="131">
        <v>97</v>
      </c>
      <c r="G19" s="49">
        <v>98.7</v>
      </c>
      <c r="H19" s="49">
        <v>95.5</v>
      </c>
      <c r="I19" s="132" t="s">
        <v>66</v>
      </c>
      <c r="J19" s="131">
        <v>96</v>
      </c>
      <c r="K19" s="49">
        <v>96</v>
      </c>
      <c r="L19" s="49">
        <v>96</v>
      </c>
      <c r="M19" s="132" t="s">
        <v>66</v>
      </c>
      <c r="N19" s="138">
        <f t="shared" si="1"/>
        <v>95.54184941520468</v>
      </c>
      <c r="O19" s="51">
        <v>98.479532163742689</v>
      </c>
      <c r="P19" s="51">
        <v>92.604166666666671</v>
      </c>
      <c r="Q19" s="122" t="s">
        <v>66</v>
      </c>
      <c r="R19" s="132" t="s">
        <v>64</v>
      </c>
      <c r="S19" s="138">
        <f t="shared" si="2"/>
        <v>96.428304234219013</v>
      </c>
      <c r="T19" s="51">
        <v>98.483206933911163</v>
      </c>
      <c r="U19" s="51">
        <v>94.373401534526863</v>
      </c>
      <c r="V19" s="51" t="s">
        <v>66</v>
      </c>
      <c r="W19" s="132" t="s">
        <v>64</v>
      </c>
      <c r="X19" s="138">
        <v>97.1</v>
      </c>
      <c r="Y19" s="51">
        <v>97.8</v>
      </c>
      <c r="Z19" s="51">
        <v>96</v>
      </c>
      <c r="AA19" s="51" t="s">
        <v>66</v>
      </c>
      <c r="AB19" s="132" t="s">
        <v>64</v>
      </c>
      <c r="AC19" s="68"/>
      <c r="AD19" s="68"/>
      <c r="AE19" s="68"/>
    </row>
    <row r="20" spans="1:31" x14ac:dyDescent="0.3">
      <c r="A20" s="128" t="s">
        <v>22</v>
      </c>
      <c r="B20" s="131">
        <v>97.5</v>
      </c>
      <c r="C20" s="49">
        <v>97.7</v>
      </c>
      <c r="D20" s="49">
        <v>93.8</v>
      </c>
      <c r="E20" s="132" t="s">
        <v>66</v>
      </c>
      <c r="F20" s="131">
        <v>97</v>
      </c>
      <c r="G20" s="49">
        <v>96.9</v>
      </c>
      <c r="H20" s="49">
        <v>94.2</v>
      </c>
      <c r="I20" s="132" t="s">
        <v>66</v>
      </c>
      <c r="J20" s="131">
        <v>82</v>
      </c>
      <c r="K20" s="49">
        <v>76</v>
      </c>
      <c r="L20" s="49">
        <v>85</v>
      </c>
      <c r="M20" s="132" t="s">
        <v>66</v>
      </c>
      <c r="N20" s="138">
        <f t="shared" si="1"/>
        <v>93.594284597030523</v>
      </c>
      <c r="O20" s="51">
        <v>98.067594433399606</v>
      </c>
      <c r="P20" s="51">
        <v>89.12097476066144</v>
      </c>
      <c r="Q20" s="122" t="s">
        <v>66</v>
      </c>
      <c r="R20" s="132" t="s">
        <v>64</v>
      </c>
      <c r="S20" s="138">
        <f t="shared" si="2"/>
        <v>95.287767209650539</v>
      </c>
      <c r="T20" s="51">
        <v>97.368701964133223</v>
      </c>
      <c r="U20" s="51">
        <v>91.1918869644485</v>
      </c>
      <c r="V20" s="51">
        <v>97.302712700369909</v>
      </c>
      <c r="W20" s="132" t="s">
        <v>64</v>
      </c>
      <c r="X20" s="138">
        <v>95.9</v>
      </c>
      <c r="Y20" s="51">
        <v>97.9</v>
      </c>
      <c r="Z20" s="51">
        <v>91.7</v>
      </c>
      <c r="AA20" s="51">
        <v>98.8</v>
      </c>
      <c r="AB20" s="132" t="s">
        <v>64</v>
      </c>
      <c r="AC20" s="68"/>
      <c r="AD20" s="68"/>
      <c r="AE20" s="68"/>
    </row>
    <row r="21" spans="1:31" x14ac:dyDescent="0.3">
      <c r="A21" s="128" t="s">
        <v>23</v>
      </c>
      <c r="B21" s="131">
        <v>96</v>
      </c>
      <c r="C21" s="49">
        <v>97</v>
      </c>
      <c r="D21" s="49">
        <v>95</v>
      </c>
      <c r="E21" s="132" t="s">
        <v>66</v>
      </c>
      <c r="F21" s="131">
        <v>95</v>
      </c>
      <c r="G21" s="49">
        <v>95</v>
      </c>
      <c r="H21" s="49">
        <v>95.9</v>
      </c>
      <c r="I21" s="132" t="s">
        <v>66</v>
      </c>
      <c r="J21" s="131">
        <v>97</v>
      </c>
      <c r="K21" s="49">
        <v>98</v>
      </c>
      <c r="L21" s="49">
        <v>92</v>
      </c>
      <c r="M21" s="132" t="s">
        <v>66</v>
      </c>
      <c r="N21" s="138">
        <f t="shared" si="1"/>
        <v>97.325571721048803</v>
      </c>
      <c r="O21" s="51">
        <v>97.804054054054063</v>
      </c>
      <c r="P21" s="51">
        <v>95.399654974123067</v>
      </c>
      <c r="Q21" s="122">
        <v>98.773006134969322</v>
      </c>
      <c r="R21" s="132" t="s">
        <v>64</v>
      </c>
      <c r="S21" s="138">
        <f t="shared" si="2"/>
        <v>97.382334300285152</v>
      </c>
      <c r="T21" s="51">
        <v>97.224791859389455</v>
      </c>
      <c r="U21" s="51">
        <v>95.088323998276607</v>
      </c>
      <c r="V21" s="51">
        <v>99.833887043189378</v>
      </c>
      <c r="W21" s="132" t="s">
        <v>64</v>
      </c>
      <c r="X21" s="138">
        <v>97.2</v>
      </c>
      <c r="Y21" s="51">
        <v>98.5</v>
      </c>
      <c r="Z21" s="51">
        <v>95.6</v>
      </c>
      <c r="AA21" s="51">
        <v>99</v>
      </c>
      <c r="AB21" s="132" t="s">
        <v>64</v>
      </c>
      <c r="AC21" s="68"/>
      <c r="AD21" s="68"/>
      <c r="AE21" s="68"/>
    </row>
    <row r="22" spans="1:31" x14ac:dyDescent="0.3">
      <c r="A22" s="128" t="s">
        <v>24</v>
      </c>
      <c r="B22" s="131" t="s">
        <v>66</v>
      </c>
      <c r="C22" s="49" t="s">
        <v>66</v>
      </c>
      <c r="D22" s="49" t="s">
        <v>66</v>
      </c>
      <c r="E22" s="132" t="s">
        <v>66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>
        <v>93</v>
      </c>
      <c r="K22" s="49">
        <v>92</v>
      </c>
      <c r="L22" s="49">
        <v>96</v>
      </c>
      <c r="M22" s="132" t="s">
        <v>66</v>
      </c>
      <c r="N22" s="138">
        <f t="shared" si="1"/>
        <v>97.059327217125386</v>
      </c>
      <c r="O22" s="51">
        <v>97.6</v>
      </c>
      <c r="P22" s="51">
        <v>93.577981651376149</v>
      </c>
      <c r="Q22" s="122">
        <v>100</v>
      </c>
      <c r="R22" s="132" t="s">
        <v>64</v>
      </c>
      <c r="S22" s="138">
        <f t="shared" si="2"/>
        <v>94.625240090797973</v>
      </c>
      <c r="T22" s="51">
        <v>97.282608695652172</v>
      </c>
      <c r="U22" s="141">
        <v>91.967871485943775</v>
      </c>
      <c r="V22" s="51" t="s">
        <v>66</v>
      </c>
      <c r="W22" s="132" t="s">
        <v>64</v>
      </c>
      <c r="X22" s="138">
        <v>96.7</v>
      </c>
      <c r="Y22" s="51">
        <v>97.3</v>
      </c>
      <c r="Z22" s="51">
        <v>94.8</v>
      </c>
      <c r="AA22" s="51">
        <v>100</v>
      </c>
      <c r="AB22" s="132" t="s">
        <v>64</v>
      </c>
      <c r="AC22" s="68"/>
      <c r="AD22" s="68"/>
      <c r="AE22" s="68"/>
    </row>
    <row r="23" spans="1:31" x14ac:dyDescent="0.3">
      <c r="A23" s="128" t="s">
        <v>25</v>
      </c>
      <c r="B23" s="131">
        <v>97.3</v>
      </c>
      <c r="C23" s="49">
        <v>97.7</v>
      </c>
      <c r="D23" s="49">
        <v>96</v>
      </c>
      <c r="E23" s="132" t="s">
        <v>66</v>
      </c>
      <c r="F23" s="131">
        <v>97</v>
      </c>
      <c r="G23" s="49">
        <v>97.8</v>
      </c>
      <c r="H23" s="49">
        <v>93.1</v>
      </c>
      <c r="I23" s="132" t="s">
        <v>66</v>
      </c>
      <c r="J23" s="131">
        <v>96</v>
      </c>
      <c r="K23" s="49">
        <v>96</v>
      </c>
      <c r="L23" s="49">
        <v>94</v>
      </c>
      <c r="M23" s="132" t="s">
        <v>66</v>
      </c>
      <c r="N23" s="138">
        <f t="shared" si="1"/>
        <v>96.492774257848652</v>
      </c>
      <c r="O23" s="51">
        <v>98.545454545454547</v>
      </c>
      <c r="P23" s="51">
        <v>94.440093970242756</v>
      </c>
      <c r="Q23" s="122" t="s">
        <v>66</v>
      </c>
      <c r="R23" s="132" t="s">
        <v>64</v>
      </c>
      <c r="S23" s="138">
        <f t="shared" si="2"/>
        <v>97.551323801715327</v>
      </c>
      <c r="T23" s="51">
        <v>98.801369863013704</v>
      </c>
      <c r="U23" s="51">
        <v>96.30127774041695</v>
      </c>
      <c r="V23" s="51" t="s">
        <v>66</v>
      </c>
      <c r="W23" s="132" t="s">
        <v>64</v>
      </c>
      <c r="X23" s="138">
        <v>97.6</v>
      </c>
      <c r="Y23" s="51">
        <v>99</v>
      </c>
      <c r="Z23" s="51">
        <v>95.5</v>
      </c>
      <c r="AA23" s="51">
        <v>99.3</v>
      </c>
      <c r="AB23" s="132" t="s">
        <v>64</v>
      </c>
      <c r="AC23" s="68"/>
      <c r="AD23" s="68"/>
      <c r="AE23" s="68"/>
    </row>
    <row r="24" spans="1:31" x14ac:dyDescent="0.3">
      <c r="A24" s="128" t="s">
        <v>26</v>
      </c>
      <c r="B24" s="131">
        <v>91</v>
      </c>
      <c r="C24" s="49" t="s">
        <v>66</v>
      </c>
      <c r="D24" s="49">
        <v>91</v>
      </c>
      <c r="E24" s="132" t="s">
        <v>66</v>
      </c>
      <c r="F24" s="131">
        <v>98</v>
      </c>
      <c r="G24" s="49">
        <v>98.4</v>
      </c>
      <c r="H24" s="49">
        <v>95.2</v>
      </c>
      <c r="I24" s="132" t="s">
        <v>66</v>
      </c>
      <c r="J24" s="131">
        <v>96</v>
      </c>
      <c r="K24" s="49">
        <v>97</v>
      </c>
      <c r="L24" s="49">
        <v>92</v>
      </c>
      <c r="M24" s="132">
        <v>98</v>
      </c>
      <c r="N24" s="138">
        <f t="shared" si="1"/>
        <v>95.706820275762311</v>
      </c>
      <c r="O24" s="51">
        <v>98.203592814371248</v>
      </c>
      <c r="P24" s="51">
        <v>89.64467005076142</v>
      </c>
      <c r="Q24" s="122">
        <v>99.272197962154294</v>
      </c>
      <c r="R24" s="132" t="s">
        <v>64</v>
      </c>
      <c r="S24" s="138">
        <f t="shared" si="2"/>
        <v>96.990841136588685</v>
      </c>
      <c r="T24" s="51">
        <v>97.661058678703327</v>
      </c>
      <c r="U24" s="141">
        <v>93.981481481481481</v>
      </c>
      <c r="V24" s="51">
        <v>99.329983249581247</v>
      </c>
      <c r="W24" s="132" t="s">
        <v>64</v>
      </c>
      <c r="X24" s="138">
        <v>96.8</v>
      </c>
      <c r="Y24" s="51">
        <v>97.9</v>
      </c>
      <c r="Z24" s="51">
        <v>94.3</v>
      </c>
      <c r="AA24" s="51">
        <v>99.4</v>
      </c>
      <c r="AB24" s="132" t="s">
        <v>64</v>
      </c>
      <c r="AC24" s="68"/>
      <c r="AD24" s="68"/>
      <c r="AE24" s="68"/>
    </row>
    <row r="25" spans="1:31" x14ac:dyDescent="0.3">
      <c r="A25" s="128" t="s">
        <v>27</v>
      </c>
      <c r="B25" s="131">
        <v>97.9</v>
      </c>
      <c r="C25" s="49">
        <v>98.9</v>
      </c>
      <c r="D25" s="49">
        <v>94.7</v>
      </c>
      <c r="E25" s="132" t="s">
        <v>66</v>
      </c>
      <c r="F25" s="131">
        <v>98</v>
      </c>
      <c r="G25" s="49">
        <v>97.9</v>
      </c>
      <c r="H25" s="49">
        <v>96.1</v>
      </c>
      <c r="I25" s="132" t="s">
        <v>66</v>
      </c>
      <c r="J25" s="131">
        <v>96</v>
      </c>
      <c r="K25" s="49">
        <v>96</v>
      </c>
      <c r="L25" s="49">
        <v>95</v>
      </c>
      <c r="M25" s="132" t="s">
        <v>66</v>
      </c>
      <c r="N25" s="138">
        <f t="shared" si="1"/>
        <v>96.321928820969191</v>
      </c>
      <c r="O25" s="51">
        <v>98.877374784110543</v>
      </c>
      <c r="P25" s="51">
        <v>93.766482857827853</v>
      </c>
      <c r="Q25" s="122" t="s">
        <v>66</v>
      </c>
      <c r="R25" s="132" t="s">
        <v>64</v>
      </c>
      <c r="S25" s="138">
        <f t="shared" si="2"/>
        <v>97.037256571758519</v>
      </c>
      <c r="T25" s="51">
        <v>98.445135495335407</v>
      </c>
      <c r="U25" s="141">
        <v>94.960212201591503</v>
      </c>
      <c r="V25" s="51">
        <v>97.706422018348633</v>
      </c>
      <c r="W25" s="132" t="s">
        <v>64</v>
      </c>
      <c r="X25" s="138">
        <v>97.4</v>
      </c>
      <c r="Y25" s="51">
        <v>98.7</v>
      </c>
      <c r="Z25" s="51">
        <v>95.2</v>
      </c>
      <c r="AA25" s="51">
        <v>99.4</v>
      </c>
      <c r="AB25" s="132" t="s">
        <v>64</v>
      </c>
      <c r="AC25" s="68"/>
      <c r="AD25" s="68"/>
      <c r="AE25" s="68"/>
    </row>
    <row r="26" spans="1:31" x14ac:dyDescent="0.3">
      <c r="A26" s="128" t="s">
        <v>28</v>
      </c>
      <c r="B26" s="131">
        <v>93.6</v>
      </c>
      <c r="C26" s="49">
        <v>92.3</v>
      </c>
      <c r="D26" s="49">
        <v>93</v>
      </c>
      <c r="E26" s="132">
        <v>99</v>
      </c>
      <c r="F26" s="131">
        <v>96</v>
      </c>
      <c r="G26" s="49">
        <v>94.3</v>
      </c>
      <c r="H26" s="49">
        <v>96.8</v>
      </c>
      <c r="I26" s="132">
        <v>98.7</v>
      </c>
      <c r="J26" s="131">
        <v>92</v>
      </c>
      <c r="K26" s="49">
        <v>91</v>
      </c>
      <c r="L26" s="49">
        <v>94</v>
      </c>
      <c r="M26" s="132">
        <v>98</v>
      </c>
      <c r="N26" s="138">
        <f t="shared" si="1"/>
        <v>96.453456381592915</v>
      </c>
      <c r="O26" s="51">
        <v>97.768240343347628</v>
      </c>
      <c r="P26" s="51">
        <v>91.59212880143113</v>
      </c>
      <c r="Q26" s="122">
        <v>100</v>
      </c>
      <c r="R26" s="132" t="s">
        <v>64</v>
      </c>
      <c r="S26" s="138">
        <f t="shared" si="2"/>
        <v>96.349162922247217</v>
      </c>
      <c r="T26" s="51">
        <v>96.620450606585777</v>
      </c>
      <c r="U26" s="141">
        <v>93.981945837512541</v>
      </c>
      <c r="V26" s="51">
        <v>98.445092322643347</v>
      </c>
      <c r="W26" s="132" t="s">
        <v>64</v>
      </c>
      <c r="X26" s="138">
        <v>97.1</v>
      </c>
      <c r="Y26" s="51">
        <v>97.8</v>
      </c>
      <c r="Z26" s="51">
        <v>95.8</v>
      </c>
      <c r="AA26" s="51">
        <v>99.5</v>
      </c>
      <c r="AB26" s="132" t="s">
        <v>64</v>
      </c>
      <c r="AC26" s="68"/>
      <c r="AD26" s="68"/>
      <c r="AE26" s="68"/>
    </row>
    <row r="27" spans="1:31" x14ac:dyDescent="0.3">
      <c r="A27" s="128" t="s">
        <v>168</v>
      </c>
      <c r="B27" s="131">
        <v>98</v>
      </c>
      <c r="C27" s="49">
        <v>96</v>
      </c>
      <c r="D27" s="49">
        <v>100</v>
      </c>
      <c r="E27" s="132" t="s">
        <v>66</v>
      </c>
      <c r="F27" s="131">
        <v>100</v>
      </c>
      <c r="G27" s="49">
        <v>100</v>
      </c>
      <c r="H27" s="49" t="s">
        <v>66</v>
      </c>
      <c r="I27" s="132" t="s">
        <v>66</v>
      </c>
      <c r="J27" s="131">
        <v>94</v>
      </c>
      <c r="K27" s="49">
        <v>94</v>
      </c>
      <c r="L27" s="49" t="s">
        <v>66</v>
      </c>
      <c r="M27" s="132" t="s">
        <v>66</v>
      </c>
      <c r="N27" s="138">
        <f t="shared" si="1"/>
        <v>97.704534829359517</v>
      </c>
      <c r="O27" s="51">
        <v>99.710144927536234</v>
      </c>
      <c r="P27" s="51">
        <v>95.6989247311828</v>
      </c>
      <c r="Q27" s="122" t="s">
        <v>66</v>
      </c>
      <c r="R27" s="132" t="s">
        <v>64</v>
      </c>
      <c r="S27" s="138">
        <f t="shared" si="2"/>
        <v>96.751248635818513</v>
      </c>
      <c r="T27" s="51">
        <v>94.900849858356935</v>
      </c>
      <c r="U27" s="51">
        <v>95.606060606060609</v>
      </c>
      <c r="V27" s="51">
        <v>99.74683544303798</v>
      </c>
      <c r="W27" s="132" t="s">
        <v>64</v>
      </c>
      <c r="X27" s="138">
        <v>97.8</v>
      </c>
      <c r="Y27" s="51">
        <v>97.3</v>
      </c>
      <c r="Z27" s="51">
        <v>98</v>
      </c>
      <c r="AA27" s="51">
        <v>100</v>
      </c>
      <c r="AB27" s="132" t="s">
        <v>64</v>
      </c>
      <c r="AC27" s="68"/>
      <c r="AD27" s="68"/>
      <c r="AE27" s="68"/>
    </row>
    <row r="28" spans="1:31" x14ac:dyDescent="0.3">
      <c r="A28" s="128" t="s">
        <v>169</v>
      </c>
      <c r="B28" s="131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>
        <v>92</v>
      </c>
      <c r="K28" s="49">
        <v>95</v>
      </c>
      <c r="L28" s="49">
        <v>90</v>
      </c>
      <c r="M28" s="132" t="s">
        <v>66</v>
      </c>
      <c r="N28" s="138">
        <f t="shared" si="1"/>
        <v>95.746220897096677</v>
      </c>
      <c r="O28" s="51">
        <v>97.557666214382635</v>
      </c>
      <c r="P28" s="51">
        <v>92.125984251968504</v>
      </c>
      <c r="Q28" s="122">
        <v>97.555012224938878</v>
      </c>
      <c r="R28" s="132" t="s">
        <v>64</v>
      </c>
      <c r="S28" s="138">
        <f t="shared" si="2"/>
        <v>96.923856529710221</v>
      </c>
      <c r="T28" s="51">
        <v>97.38095238095238</v>
      </c>
      <c r="U28" s="51">
        <v>93.893129770992374</v>
      </c>
      <c r="V28" s="51">
        <v>99.497487437185924</v>
      </c>
      <c r="W28" s="132" t="s">
        <v>64</v>
      </c>
      <c r="X28" s="138">
        <v>96.4</v>
      </c>
      <c r="Y28" s="51">
        <v>97.4</v>
      </c>
      <c r="Z28" s="51">
        <v>95.5</v>
      </c>
      <c r="AA28" s="51">
        <v>99.3</v>
      </c>
      <c r="AB28" s="132" t="s">
        <v>64</v>
      </c>
      <c r="AC28" s="68"/>
      <c r="AD28" s="68"/>
      <c r="AE28" s="68"/>
    </row>
    <row r="29" spans="1:31" x14ac:dyDescent="0.3">
      <c r="A29" s="128" t="s">
        <v>31</v>
      </c>
      <c r="B29" s="131">
        <v>98.5</v>
      </c>
      <c r="C29" s="49">
        <v>97.2</v>
      </c>
      <c r="D29" s="49">
        <v>99.2</v>
      </c>
      <c r="E29" s="132" t="s">
        <v>66</v>
      </c>
      <c r="F29" s="131">
        <v>98.3</v>
      </c>
      <c r="G29" s="49" t="s">
        <v>66</v>
      </c>
      <c r="H29" s="49">
        <v>98.3</v>
      </c>
      <c r="I29" s="132" t="s">
        <v>64</v>
      </c>
      <c r="J29" s="131">
        <v>96</v>
      </c>
      <c r="K29" s="49">
        <v>94</v>
      </c>
      <c r="L29" s="49">
        <v>96</v>
      </c>
      <c r="M29" s="132" t="s">
        <v>64</v>
      </c>
      <c r="N29" s="138">
        <f t="shared" si="1"/>
        <v>96.642364956318445</v>
      </c>
      <c r="O29" s="51">
        <v>95.930232558139537</v>
      </c>
      <c r="P29" s="51">
        <v>97.354497354497354</v>
      </c>
      <c r="Q29" s="122" t="s">
        <v>64</v>
      </c>
      <c r="R29" s="132" t="s">
        <v>64</v>
      </c>
      <c r="S29" s="138">
        <f t="shared" si="2"/>
        <v>96.412692577231951</v>
      </c>
      <c r="T29" s="51">
        <v>96.373056994818654</v>
      </c>
      <c r="U29" s="51">
        <v>96.452328159645234</v>
      </c>
      <c r="V29" s="49" t="s">
        <v>64</v>
      </c>
      <c r="W29" s="132" t="s">
        <v>64</v>
      </c>
      <c r="X29" s="138">
        <v>95.8</v>
      </c>
      <c r="Y29" s="51">
        <v>94.7</v>
      </c>
      <c r="Z29" s="51">
        <v>97.9</v>
      </c>
      <c r="AA29" s="49" t="s">
        <v>64</v>
      </c>
      <c r="AB29" s="132" t="s">
        <v>64</v>
      </c>
      <c r="AC29" s="68"/>
      <c r="AD29" s="68"/>
      <c r="AE29" s="68"/>
    </row>
    <row r="30" spans="1:31" x14ac:dyDescent="0.3">
      <c r="A30" s="128" t="s">
        <v>170</v>
      </c>
      <c r="B30" s="131" t="s">
        <v>66</v>
      </c>
      <c r="C30" s="49" t="s">
        <v>66</v>
      </c>
      <c r="D30" s="49" t="s">
        <v>66</v>
      </c>
      <c r="E30" s="132" t="s">
        <v>66</v>
      </c>
      <c r="F30" s="131">
        <v>97</v>
      </c>
      <c r="G30" s="49">
        <v>95.5</v>
      </c>
      <c r="H30" s="49">
        <v>100</v>
      </c>
      <c r="I30" s="132" t="s">
        <v>66</v>
      </c>
      <c r="J30" s="131">
        <v>94</v>
      </c>
      <c r="K30" s="49">
        <v>95</v>
      </c>
      <c r="L30" s="49">
        <v>94</v>
      </c>
      <c r="M30" s="132" t="s">
        <v>66</v>
      </c>
      <c r="N30" s="138">
        <f t="shared" si="1"/>
        <v>96.934916658637633</v>
      </c>
      <c r="O30" s="51">
        <v>96.962616822429908</v>
      </c>
      <c r="P30" s="51">
        <v>96.907216494845358</v>
      </c>
      <c r="Q30" s="122" t="s">
        <v>66</v>
      </c>
      <c r="R30" s="132" t="s">
        <v>64</v>
      </c>
      <c r="S30" s="138">
        <f t="shared" si="2"/>
        <v>96.433121019108285</v>
      </c>
      <c r="T30" s="51">
        <v>92.866242038216569</v>
      </c>
      <c r="U30" s="141">
        <v>100</v>
      </c>
      <c r="V30" s="51" t="s">
        <v>66</v>
      </c>
      <c r="W30" s="132" t="s">
        <v>64</v>
      </c>
      <c r="X30" s="138">
        <v>98</v>
      </c>
      <c r="Y30" s="51">
        <v>97.5</v>
      </c>
      <c r="Z30" s="51">
        <v>100</v>
      </c>
      <c r="AA30" s="51" t="s">
        <v>66</v>
      </c>
      <c r="AB30" s="132" t="s">
        <v>64</v>
      </c>
      <c r="AC30" s="68"/>
      <c r="AD30" s="68"/>
      <c r="AE30" s="68"/>
    </row>
    <row r="31" spans="1:31" x14ac:dyDescent="0.3">
      <c r="A31" s="128" t="s">
        <v>33</v>
      </c>
      <c r="B31" s="131" t="s">
        <v>66</v>
      </c>
      <c r="C31" s="49" t="s">
        <v>66</v>
      </c>
      <c r="D31" s="49" t="s">
        <v>66</v>
      </c>
      <c r="E31" s="132" t="s">
        <v>66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>
        <v>96</v>
      </c>
      <c r="K31" s="49">
        <v>96</v>
      </c>
      <c r="L31" s="49">
        <v>95</v>
      </c>
      <c r="M31" s="132">
        <v>99</v>
      </c>
      <c r="N31" s="138">
        <f t="shared" si="1"/>
        <v>96.163726091685362</v>
      </c>
      <c r="O31" s="51">
        <v>97.161572052401752</v>
      </c>
      <c r="P31" s="51">
        <v>95.206611570247929</v>
      </c>
      <c r="Q31" s="122">
        <v>96.122994652406419</v>
      </c>
      <c r="R31" s="132" t="s">
        <v>64</v>
      </c>
      <c r="S31" s="138">
        <f t="shared" si="2"/>
        <v>98.20275439771433</v>
      </c>
      <c r="T31" s="51">
        <v>98.799313893653519</v>
      </c>
      <c r="U31" s="51">
        <v>96.353166986564304</v>
      </c>
      <c r="V31" s="51">
        <v>99.455782312925166</v>
      </c>
      <c r="W31" s="132" t="s">
        <v>64</v>
      </c>
      <c r="X31" s="138">
        <v>97.5</v>
      </c>
      <c r="Y31" s="51">
        <v>97.3</v>
      </c>
      <c r="Z31" s="51">
        <v>97.3</v>
      </c>
      <c r="AA31" s="51">
        <v>99.7</v>
      </c>
      <c r="AB31" s="132" t="s">
        <v>64</v>
      </c>
      <c r="AC31" s="68"/>
      <c r="AD31" s="68"/>
      <c r="AE31" s="68"/>
    </row>
    <row r="32" spans="1:31" x14ac:dyDescent="0.3">
      <c r="A32" s="128" t="s">
        <v>34</v>
      </c>
      <c r="B32" s="131">
        <v>98.2</v>
      </c>
      <c r="C32" s="49">
        <v>96.8</v>
      </c>
      <c r="D32" s="49">
        <v>98.5</v>
      </c>
      <c r="E32" s="132">
        <v>100</v>
      </c>
      <c r="F32" s="131">
        <v>98</v>
      </c>
      <c r="G32" s="49">
        <v>98.6</v>
      </c>
      <c r="H32" s="49">
        <v>97.1</v>
      </c>
      <c r="I32" s="132">
        <v>100</v>
      </c>
      <c r="J32" s="131">
        <v>95</v>
      </c>
      <c r="K32" s="49">
        <v>98</v>
      </c>
      <c r="L32" s="49">
        <v>94</v>
      </c>
      <c r="M32" s="132">
        <v>98</v>
      </c>
      <c r="N32" s="138">
        <f t="shared" si="1"/>
        <v>96.103237993179832</v>
      </c>
      <c r="O32" s="51">
        <v>97.894736842105274</v>
      </c>
      <c r="P32" s="51">
        <v>91.907514450867055</v>
      </c>
      <c r="Q32" s="122">
        <v>98.507462686567166</v>
      </c>
      <c r="R32" s="132" t="s">
        <v>64</v>
      </c>
      <c r="S32" s="138">
        <f t="shared" si="2"/>
        <v>95.843927852923358</v>
      </c>
      <c r="T32" s="51">
        <v>98.901098901098905</v>
      </c>
      <c r="U32" s="51">
        <v>90.804597701149419</v>
      </c>
      <c r="V32" s="51">
        <v>97.826086956521735</v>
      </c>
      <c r="W32" s="132" t="s">
        <v>64</v>
      </c>
      <c r="X32" s="138">
        <v>99.1</v>
      </c>
      <c r="Y32" s="51">
        <v>100</v>
      </c>
      <c r="Z32" s="51">
        <v>97.9</v>
      </c>
      <c r="AA32" s="51">
        <v>98.8</v>
      </c>
      <c r="AB32" s="132" t="s">
        <v>64</v>
      </c>
      <c r="AC32" s="68"/>
      <c r="AD32" s="68"/>
      <c r="AE32" s="68"/>
    </row>
    <row r="33" spans="1:31" x14ac:dyDescent="0.3">
      <c r="A33" s="128" t="s">
        <v>171</v>
      </c>
      <c r="B33" s="131">
        <v>98.2</v>
      </c>
      <c r="C33" s="49">
        <v>98</v>
      </c>
      <c r="D33" s="49">
        <v>97.7</v>
      </c>
      <c r="E33" s="132">
        <v>99</v>
      </c>
      <c r="F33" s="131">
        <v>98.3</v>
      </c>
      <c r="G33" s="49" t="s">
        <v>66</v>
      </c>
      <c r="H33" s="49">
        <v>98.3</v>
      </c>
      <c r="I33" s="132" t="s">
        <v>66</v>
      </c>
      <c r="J33" s="131">
        <v>96</v>
      </c>
      <c r="K33" s="49">
        <v>96</v>
      </c>
      <c r="L33" s="49">
        <v>96</v>
      </c>
      <c r="M33" s="132">
        <v>96</v>
      </c>
      <c r="N33" s="138">
        <f t="shared" si="1"/>
        <v>96.738780012038731</v>
      </c>
      <c r="O33" s="51">
        <v>98.19004524886877</v>
      </c>
      <c r="P33" s="51">
        <v>92.402234636871512</v>
      </c>
      <c r="Q33" s="122">
        <v>99.624060150375939</v>
      </c>
      <c r="R33" s="132" t="s">
        <v>64</v>
      </c>
      <c r="S33" s="138">
        <f t="shared" si="2"/>
        <v>98.226836888601596</v>
      </c>
      <c r="T33" s="51">
        <v>98.529411764705884</v>
      </c>
      <c r="U33" s="51">
        <v>97.25</v>
      </c>
      <c r="V33" s="51">
        <v>98.901098901098905</v>
      </c>
      <c r="W33" s="132" t="s">
        <v>64</v>
      </c>
      <c r="X33" s="138">
        <v>97.2</v>
      </c>
      <c r="Y33" s="51">
        <v>98</v>
      </c>
      <c r="Z33" s="51">
        <v>96.2</v>
      </c>
      <c r="AA33" s="51">
        <v>98.9</v>
      </c>
      <c r="AB33" s="132" t="s">
        <v>64</v>
      </c>
      <c r="AC33" s="68"/>
      <c r="AD33" s="68"/>
      <c r="AE33" s="68"/>
    </row>
    <row r="34" spans="1:31" x14ac:dyDescent="0.3">
      <c r="A34" s="128" t="s">
        <v>172</v>
      </c>
      <c r="B34" s="131" t="s">
        <v>66</v>
      </c>
      <c r="C34" s="49" t="s">
        <v>66</v>
      </c>
      <c r="D34" s="49" t="s">
        <v>66</v>
      </c>
      <c r="E34" s="132" t="s">
        <v>66</v>
      </c>
      <c r="F34" s="131">
        <v>96</v>
      </c>
      <c r="G34" s="49">
        <v>97.3</v>
      </c>
      <c r="H34" s="49">
        <v>95.2</v>
      </c>
      <c r="I34" s="132">
        <v>99.8</v>
      </c>
      <c r="J34" s="131">
        <v>92</v>
      </c>
      <c r="K34" s="49">
        <v>95</v>
      </c>
      <c r="L34" s="49">
        <v>89</v>
      </c>
      <c r="M34" s="132">
        <v>98</v>
      </c>
      <c r="N34" s="138">
        <f t="shared" si="1"/>
        <v>97.869641307280162</v>
      </c>
      <c r="O34" s="51">
        <v>98.157453936348404</v>
      </c>
      <c r="P34" s="51">
        <v>95.758218451749727</v>
      </c>
      <c r="Q34" s="122">
        <v>99.693251533742327</v>
      </c>
      <c r="R34" s="132" t="s">
        <v>64</v>
      </c>
      <c r="S34" s="138">
        <f t="shared" si="2"/>
        <v>97.896255972055997</v>
      </c>
      <c r="T34" s="141">
        <v>97.976391231028671</v>
      </c>
      <c r="U34" s="51">
        <v>95.91439688715954</v>
      </c>
      <c r="V34" s="51">
        <v>99.797979797979792</v>
      </c>
      <c r="W34" s="132" t="s">
        <v>64</v>
      </c>
      <c r="X34" s="138">
        <v>97.4</v>
      </c>
      <c r="Y34" s="51">
        <v>97.5</v>
      </c>
      <c r="Z34" s="51">
        <v>97.1</v>
      </c>
      <c r="AA34" s="51">
        <v>99.9</v>
      </c>
      <c r="AB34" s="132" t="s">
        <v>64</v>
      </c>
      <c r="AC34" s="68"/>
      <c r="AD34" s="68"/>
      <c r="AE34" s="68"/>
    </row>
    <row r="35" spans="1:31" x14ac:dyDescent="0.3">
      <c r="A35" s="128" t="s">
        <v>37</v>
      </c>
      <c r="B35" s="131" t="s">
        <v>66</v>
      </c>
      <c r="C35" s="49" t="s">
        <v>66</v>
      </c>
      <c r="D35" s="49" t="s">
        <v>66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>
        <v>96</v>
      </c>
      <c r="K35" s="49">
        <v>98</v>
      </c>
      <c r="L35" s="49">
        <v>95</v>
      </c>
      <c r="M35" s="132" t="s">
        <v>66</v>
      </c>
      <c r="N35" s="138">
        <f t="shared" si="1"/>
        <v>96.852927994065197</v>
      </c>
      <c r="O35" s="51">
        <v>98.762035763411276</v>
      </c>
      <c r="P35" s="51">
        <v>94.943820224719104</v>
      </c>
      <c r="Q35" s="122" t="s">
        <v>66</v>
      </c>
      <c r="R35" s="132" t="s">
        <v>64</v>
      </c>
      <c r="S35" s="138">
        <f t="shared" si="2"/>
        <v>97.241411044697188</v>
      </c>
      <c r="T35" s="51">
        <v>98.14643188137164</v>
      </c>
      <c r="U35" s="51">
        <v>95.42343883661249</v>
      </c>
      <c r="V35" s="51">
        <v>98.154362416107389</v>
      </c>
      <c r="W35" s="132" t="s">
        <v>64</v>
      </c>
      <c r="X35" s="138">
        <v>97.6</v>
      </c>
      <c r="Y35" s="51">
        <v>98.6</v>
      </c>
      <c r="Z35" s="51">
        <v>96.3</v>
      </c>
      <c r="AA35" s="51">
        <v>98.4</v>
      </c>
      <c r="AB35" s="132" t="s">
        <v>64</v>
      </c>
      <c r="AC35" s="68"/>
      <c r="AD35" s="68"/>
      <c r="AE35" s="68"/>
    </row>
    <row r="36" spans="1:31" x14ac:dyDescent="0.3">
      <c r="A36" s="128" t="s">
        <v>38</v>
      </c>
      <c r="B36" s="131">
        <v>95</v>
      </c>
      <c r="C36" s="49">
        <v>100</v>
      </c>
      <c r="D36" s="49">
        <v>90</v>
      </c>
      <c r="E36" s="132" t="s">
        <v>66</v>
      </c>
      <c r="F36" s="131" t="s">
        <v>66</v>
      </c>
      <c r="G36" s="49" t="s">
        <v>66</v>
      </c>
      <c r="H36" s="49" t="s">
        <v>66</v>
      </c>
      <c r="I36" s="132" t="s">
        <v>66</v>
      </c>
      <c r="J36" s="131">
        <v>94</v>
      </c>
      <c r="K36" s="49">
        <v>95</v>
      </c>
      <c r="L36" s="49">
        <v>93</v>
      </c>
      <c r="M36" s="132">
        <v>95</v>
      </c>
      <c r="N36" s="138">
        <f t="shared" si="1"/>
        <v>79.885057471264361</v>
      </c>
      <c r="O36" s="51">
        <v>93.103448275862064</v>
      </c>
      <c r="P36" s="51">
        <v>66.666666666666657</v>
      </c>
      <c r="Q36" s="122" t="s">
        <v>66</v>
      </c>
      <c r="R36" s="132" t="s">
        <v>64</v>
      </c>
      <c r="S36" s="138">
        <f t="shared" si="2"/>
        <v>92.457852706299917</v>
      </c>
      <c r="T36" s="51">
        <v>97.959183673469383</v>
      </c>
      <c r="U36" s="141">
        <v>86.956521739130437</v>
      </c>
      <c r="V36" s="51" t="s">
        <v>66</v>
      </c>
      <c r="W36" s="132" t="s">
        <v>64</v>
      </c>
      <c r="X36" s="138">
        <v>94</v>
      </c>
      <c r="Y36" s="51">
        <v>94</v>
      </c>
      <c r="Z36" s="51">
        <v>91.7</v>
      </c>
      <c r="AA36" s="51">
        <v>98.6</v>
      </c>
      <c r="AB36" s="132" t="s">
        <v>64</v>
      </c>
      <c r="AC36" s="68"/>
      <c r="AD36" s="68"/>
      <c r="AE36" s="68"/>
    </row>
    <row r="37" spans="1:31" x14ac:dyDescent="0.3">
      <c r="A37" s="128" t="s">
        <v>173</v>
      </c>
      <c r="B37" s="131">
        <v>95.4</v>
      </c>
      <c r="C37" s="49">
        <v>96.3</v>
      </c>
      <c r="D37" s="49">
        <v>94.6</v>
      </c>
      <c r="E37" s="132">
        <v>98</v>
      </c>
      <c r="F37" s="131">
        <v>96</v>
      </c>
      <c r="G37" s="49">
        <v>96.4</v>
      </c>
      <c r="H37" s="49">
        <v>95.1</v>
      </c>
      <c r="I37" s="132">
        <v>98.2</v>
      </c>
      <c r="J37" s="131">
        <v>96</v>
      </c>
      <c r="K37" s="49">
        <v>96</v>
      </c>
      <c r="L37" s="49">
        <v>97</v>
      </c>
      <c r="M37" s="132">
        <v>97</v>
      </c>
      <c r="N37" s="138">
        <f t="shared" si="1"/>
        <v>94.924615206892213</v>
      </c>
      <c r="O37" s="51">
        <v>97.545357524012815</v>
      </c>
      <c r="P37" s="51">
        <v>92.303872889771597</v>
      </c>
      <c r="Q37" s="122" t="s">
        <v>66</v>
      </c>
      <c r="R37" s="132" t="s">
        <v>64</v>
      </c>
      <c r="S37" s="159">
        <f t="shared" si="2"/>
        <v>96.012636355702938</v>
      </c>
      <c r="T37" s="51">
        <v>97.828571428571436</v>
      </c>
      <c r="U37" s="51">
        <v>94.196701282834454</v>
      </c>
      <c r="V37" s="51" t="s">
        <v>66</v>
      </c>
      <c r="W37" s="132" t="s">
        <v>64</v>
      </c>
      <c r="X37" s="51">
        <v>97.7</v>
      </c>
      <c r="Y37" s="51">
        <v>98.3</v>
      </c>
      <c r="Z37" s="51">
        <v>96.7</v>
      </c>
      <c r="AA37" s="51">
        <v>98.8</v>
      </c>
      <c r="AB37" s="132" t="s">
        <v>64</v>
      </c>
      <c r="AC37" s="68"/>
      <c r="AD37" s="68"/>
      <c r="AE37" s="68"/>
    </row>
    <row r="38" spans="1:31" x14ac:dyDescent="0.3">
      <c r="A38" s="128" t="s">
        <v>40</v>
      </c>
      <c r="B38" s="131">
        <v>98.6</v>
      </c>
      <c r="C38" s="49">
        <v>98.6</v>
      </c>
      <c r="D38" s="49">
        <v>98.5</v>
      </c>
      <c r="E38" s="132" t="s">
        <v>66</v>
      </c>
      <c r="F38" s="131">
        <v>98</v>
      </c>
      <c r="G38" s="49">
        <v>98.5</v>
      </c>
      <c r="H38" s="49">
        <v>97.5</v>
      </c>
      <c r="I38" s="132">
        <v>98.6</v>
      </c>
      <c r="J38" s="131">
        <v>96</v>
      </c>
      <c r="K38" s="49">
        <v>97</v>
      </c>
      <c r="L38" s="49">
        <v>96</v>
      </c>
      <c r="M38" s="132">
        <v>100</v>
      </c>
      <c r="N38" s="138">
        <f t="shared" si="1"/>
        <v>96.957707199429777</v>
      </c>
      <c r="O38" s="51">
        <v>98.921832884097043</v>
      </c>
      <c r="P38" s="51">
        <v>94.993581514762511</v>
      </c>
      <c r="Q38" s="122" t="s">
        <v>66</v>
      </c>
      <c r="R38" s="132" t="s">
        <v>64</v>
      </c>
      <c r="S38" s="138">
        <f t="shared" si="2"/>
        <v>97.774622116636991</v>
      </c>
      <c r="T38" s="51">
        <v>98.200899550224889</v>
      </c>
      <c r="U38" s="51">
        <v>95.520581113801455</v>
      </c>
      <c r="V38" s="51">
        <v>99.602385685884684</v>
      </c>
      <c r="W38" s="132" t="s">
        <v>64</v>
      </c>
      <c r="X38" s="138">
        <v>99.3</v>
      </c>
      <c r="Y38" s="51">
        <v>99.2</v>
      </c>
      <c r="Z38" s="51">
        <v>99.3</v>
      </c>
      <c r="AA38" s="51">
        <v>100</v>
      </c>
      <c r="AB38" s="132" t="s">
        <v>64</v>
      </c>
      <c r="AC38" s="68"/>
      <c r="AD38" s="68"/>
      <c r="AE38" s="68"/>
    </row>
    <row r="39" spans="1:31" x14ac:dyDescent="0.3">
      <c r="A39" s="128" t="s">
        <v>174</v>
      </c>
      <c r="B39" s="131">
        <v>97</v>
      </c>
      <c r="C39" s="49" t="s">
        <v>66</v>
      </c>
      <c r="D39" s="49">
        <v>97</v>
      </c>
      <c r="E39" s="132" t="s">
        <v>66</v>
      </c>
      <c r="F39" s="131">
        <v>100</v>
      </c>
      <c r="G39" s="49">
        <v>100</v>
      </c>
      <c r="H39" s="49">
        <v>100</v>
      </c>
      <c r="I39" s="132" t="s">
        <v>66</v>
      </c>
      <c r="J39" s="131">
        <v>95</v>
      </c>
      <c r="K39" s="49">
        <v>95</v>
      </c>
      <c r="L39" s="49">
        <v>95</v>
      </c>
      <c r="M39" s="132">
        <v>88</v>
      </c>
      <c r="N39" s="138">
        <f t="shared" si="1"/>
        <v>97.443607161859518</v>
      </c>
      <c r="O39" s="51">
        <v>99.120234604105576</v>
      </c>
      <c r="P39" s="51">
        <v>93.210586881472963</v>
      </c>
      <c r="Q39" s="122">
        <v>100</v>
      </c>
      <c r="R39" s="132" t="s">
        <v>64</v>
      </c>
      <c r="S39" s="138">
        <f t="shared" si="2"/>
        <v>97.376202960599699</v>
      </c>
      <c r="T39" s="51">
        <v>98.207171314741032</v>
      </c>
      <c r="U39" s="51">
        <v>94.784995425434587</v>
      </c>
      <c r="V39" s="51">
        <v>99.13644214162349</v>
      </c>
      <c r="W39" s="132" t="s">
        <v>64</v>
      </c>
      <c r="X39" s="138">
        <v>98.5</v>
      </c>
      <c r="Y39" s="51">
        <v>99.4</v>
      </c>
      <c r="Z39" s="51">
        <v>97.6</v>
      </c>
      <c r="AA39" s="51">
        <v>100</v>
      </c>
      <c r="AB39" s="132" t="s">
        <v>64</v>
      </c>
      <c r="AC39" s="68"/>
      <c r="AD39" s="68"/>
      <c r="AE39" s="68"/>
    </row>
    <row r="40" spans="1:31" x14ac:dyDescent="0.3">
      <c r="A40" s="128" t="s">
        <v>42</v>
      </c>
      <c r="B40" s="131">
        <v>95.8</v>
      </c>
      <c r="C40" s="49">
        <v>95.8</v>
      </c>
      <c r="D40" s="49" t="s">
        <v>66</v>
      </c>
      <c r="E40" s="132" t="s">
        <v>66</v>
      </c>
      <c r="F40" s="131">
        <v>96</v>
      </c>
      <c r="G40" s="49">
        <v>96.3</v>
      </c>
      <c r="H40" s="49">
        <v>95.7</v>
      </c>
      <c r="I40" s="132" t="s">
        <v>66</v>
      </c>
      <c r="J40" s="131">
        <v>96</v>
      </c>
      <c r="K40" s="49">
        <v>97</v>
      </c>
      <c r="L40" s="49">
        <v>93</v>
      </c>
      <c r="M40" s="132">
        <v>98</v>
      </c>
      <c r="N40" s="138">
        <f t="shared" si="1"/>
        <v>95.633844221946177</v>
      </c>
      <c r="O40" s="51">
        <v>98.575498575498571</v>
      </c>
      <c r="P40" s="51">
        <v>93.677204658901829</v>
      </c>
      <c r="Q40" s="122">
        <v>94.648829431438131</v>
      </c>
      <c r="R40" s="132" t="s">
        <v>64</v>
      </c>
      <c r="S40" s="138">
        <f t="shared" si="2"/>
        <v>98.076608706211729</v>
      </c>
      <c r="T40" s="51">
        <v>98.015873015873012</v>
      </c>
      <c r="U40" s="51">
        <v>96.416382252559728</v>
      </c>
      <c r="V40" s="51">
        <v>99.797570850202433</v>
      </c>
      <c r="W40" s="132" t="s">
        <v>64</v>
      </c>
      <c r="X40" s="138">
        <v>98.3</v>
      </c>
      <c r="Y40" s="51">
        <v>99.1</v>
      </c>
      <c r="Z40" s="51">
        <v>96.6</v>
      </c>
      <c r="AA40" s="51">
        <v>99.2</v>
      </c>
      <c r="AB40" s="132" t="s">
        <v>64</v>
      </c>
      <c r="AC40" s="68"/>
      <c r="AD40" s="68"/>
      <c r="AE40" s="68"/>
    </row>
    <row r="41" spans="1:31" x14ac:dyDescent="0.3">
      <c r="A41" s="128" t="s">
        <v>43</v>
      </c>
      <c r="B41" s="131">
        <v>95.8</v>
      </c>
      <c r="C41" s="49">
        <v>96.4</v>
      </c>
      <c r="D41" s="49">
        <v>95.1</v>
      </c>
      <c r="E41" s="132">
        <v>99</v>
      </c>
      <c r="F41" s="131">
        <v>97</v>
      </c>
      <c r="G41" s="49">
        <v>97.6</v>
      </c>
      <c r="H41" s="49">
        <v>96.3</v>
      </c>
      <c r="I41" s="132" t="s">
        <v>66</v>
      </c>
      <c r="J41" s="131">
        <v>94</v>
      </c>
      <c r="K41" s="49">
        <v>96</v>
      </c>
      <c r="L41" s="49">
        <v>93</v>
      </c>
      <c r="M41" s="132" t="s">
        <v>66</v>
      </c>
      <c r="N41" s="138">
        <f t="shared" si="1"/>
        <v>95.810305476328395</v>
      </c>
      <c r="O41" s="51">
        <v>98.731501057082454</v>
      </c>
      <c r="P41" s="51">
        <v>92.889109895574336</v>
      </c>
      <c r="Q41" s="122" t="s">
        <v>66</v>
      </c>
      <c r="R41" s="132" t="s">
        <v>64</v>
      </c>
      <c r="S41" s="159">
        <f t="shared" si="2"/>
        <v>96.986092641843967</v>
      </c>
      <c r="T41" s="51">
        <v>98.581560283687935</v>
      </c>
      <c r="U41" s="51">
        <v>95.390625</v>
      </c>
      <c r="V41" s="51" t="s">
        <v>66</v>
      </c>
      <c r="W41" s="132" t="s">
        <v>64</v>
      </c>
      <c r="X41" s="51">
        <v>97.3</v>
      </c>
      <c r="Y41" s="51">
        <v>97.7</v>
      </c>
      <c r="Z41" s="51">
        <v>96.9</v>
      </c>
      <c r="AA41" s="51" t="s">
        <v>66</v>
      </c>
      <c r="AB41" s="132" t="s">
        <v>64</v>
      </c>
      <c r="AC41" s="68"/>
      <c r="AD41" s="68"/>
      <c r="AE41" s="68"/>
    </row>
    <row r="42" spans="1:31" x14ac:dyDescent="0.3">
      <c r="A42" s="128" t="s">
        <v>44</v>
      </c>
      <c r="B42" s="131">
        <v>97.5</v>
      </c>
      <c r="C42" s="49">
        <v>97.5</v>
      </c>
      <c r="D42" s="49" t="s">
        <v>66</v>
      </c>
      <c r="E42" s="132" t="s">
        <v>66</v>
      </c>
      <c r="F42" s="131">
        <v>96</v>
      </c>
      <c r="G42" s="49">
        <v>97.7</v>
      </c>
      <c r="H42" s="49">
        <v>93.3</v>
      </c>
      <c r="I42" s="132">
        <v>98.2</v>
      </c>
      <c r="J42" s="131">
        <v>96</v>
      </c>
      <c r="K42" s="49">
        <v>96</v>
      </c>
      <c r="L42" s="49">
        <v>92</v>
      </c>
      <c r="M42" s="132" t="s">
        <v>66</v>
      </c>
      <c r="N42" s="138">
        <f t="shared" si="1"/>
        <v>96.802058503510878</v>
      </c>
      <c r="O42" s="51">
        <v>97.029702970297024</v>
      </c>
      <c r="P42" s="51">
        <v>96.097560975609753</v>
      </c>
      <c r="Q42" s="122">
        <v>97.278911564625844</v>
      </c>
      <c r="R42" s="132" t="s">
        <v>64</v>
      </c>
      <c r="S42" s="159">
        <f t="shared" si="2"/>
        <v>98.012165261652271</v>
      </c>
      <c r="T42" s="51">
        <v>97.355769230769226</v>
      </c>
      <c r="U42" s="51">
        <v>97.41602067183463</v>
      </c>
      <c r="V42" s="51">
        <v>99.264705882352942</v>
      </c>
      <c r="W42" s="132" t="s">
        <v>64</v>
      </c>
      <c r="X42" s="51">
        <v>97.2</v>
      </c>
      <c r="Y42" s="51">
        <v>96.8</v>
      </c>
      <c r="Z42" s="51">
        <v>97.4</v>
      </c>
      <c r="AA42" s="51">
        <v>99.2</v>
      </c>
      <c r="AB42" s="132" t="s">
        <v>64</v>
      </c>
      <c r="AC42" s="68"/>
      <c r="AD42" s="68"/>
      <c r="AE42" s="68"/>
    </row>
    <row r="43" spans="1:31" x14ac:dyDescent="0.3">
      <c r="A43" s="128" t="s">
        <v>175</v>
      </c>
      <c r="B43" s="131">
        <v>96.7</v>
      </c>
      <c r="C43" s="49">
        <v>98</v>
      </c>
      <c r="D43" s="49">
        <v>95</v>
      </c>
      <c r="E43" s="132" t="s">
        <v>66</v>
      </c>
      <c r="F43" s="131">
        <v>98</v>
      </c>
      <c r="G43" s="49">
        <v>98.7</v>
      </c>
      <c r="H43" s="49">
        <v>97.1</v>
      </c>
      <c r="I43" s="132" t="s">
        <v>66</v>
      </c>
      <c r="J43" s="131">
        <v>95</v>
      </c>
      <c r="K43" s="49">
        <v>96</v>
      </c>
      <c r="L43" s="49">
        <v>93</v>
      </c>
      <c r="M43" s="132">
        <v>96</v>
      </c>
      <c r="N43" s="138">
        <f t="shared" si="1"/>
        <v>96.248023004850367</v>
      </c>
      <c r="O43" s="51">
        <v>98.043184885290145</v>
      </c>
      <c r="P43" s="51">
        <v>94.098225340486991</v>
      </c>
      <c r="Q43" s="122">
        <v>96.602658788773994</v>
      </c>
      <c r="R43" s="132" t="s">
        <v>64</v>
      </c>
      <c r="S43" s="138">
        <f t="shared" si="2"/>
        <v>97.531375836414995</v>
      </c>
      <c r="T43" s="51">
        <v>97.881899871630296</v>
      </c>
      <c r="U43" s="51">
        <v>95.298165137614674</v>
      </c>
      <c r="V43" s="51">
        <v>99.4140625</v>
      </c>
      <c r="W43" s="132" t="s">
        <v>64</v>
      </c>
      <c r="X43" s="138">
        <v>96.8</v>
      </c>
      <c r="Y43" s="51">
        <v>96.6</v>
      </c>
      <c r="Z43" s="51">
        <v>96.8</v>
      </c>
      <c r="AA43" s="51">
        <v>99.7</v>
      </c>
      <c r="AB43" s="132" t="s">
        <v>64</v>
      </c>
      <c r="AC43" s="68"/>
      <c r="AD43" s="68"/>
      <c r="AE43" s="68"/>
    </row>
    <row r="44" spans="1:31" x14ac:dyDescent="0.3">
      <c r="A44" s="128" t="s">
        <v>46</v>
      </c>
      <c r="B44" s="131">
        <v>98.3</v>
      </c>
      <c r="C44" s="49" t="s">
        <v>66</v>
      </c>
      <c r="D44" s="49">
        <v>98</v>
      </c>
      <c r="E44" s="132" t="s">
        <v>64</v>
      </c>
      <c r="F44" s="131" t="s">
        <v>66</v>
      </c>
      <c r="G44" s="49" t="s">
        <v>66</v>
      </c>
      <c r="H44" s="49" t="s">
        <v>66</v>
      </c>
      <c r="I44" s="132" t="s">
        <v>64</v>
      </c>
      <c r="J44" s="131">
        <v>96</v>
      </c>
      <c r="K44" s="49">
        <v>98</v>
      </c>
      <c r="L44" s="49">
        <v>95</v>
      </c>
      <c r="M44" s="132" t="s">
        <v>64</v>
      </c>
      <c r="N44" s="138">
        <f t="shared" si="1"/>
        <v>96.466392030908167</v>
      </c>
      <c r="O44" s="51">
        <v>99.025974025974023</v>
      </c>
      <c r="P44" s="51">
        <v>93.906810035842298</v>
      </c>
      <c r="Q44" s="122" t="s">
        <v>64</v>
      </c>
      <c r="R44" s="132" t="s">
        <v>64</v>
      </c>
      <c r="S44" s="138">
        <f t="shared" si="2"/>
        <v>97.425925925925924</v>
      </c>
      <c r="T44" s="141">
        <v>98</v>
      </c>
      <c r="U44" s="51">
        <v>96.851851851851862</v>
      </c>
      <c r="V44" s="49" t="s">
        <v>64</v>
      </c>
      <c r="W44" s="132" t="s">
        <v>64</v>
      </c>
      <c r="X44" s="138">
        <v>97.5</v>
      </c>
      <c r="Y44" s="51">
        <v>97.9</v>
      </c>
      <c r="Z44" s="51">
        <v>97.2</v>
      </c>
      <c r="AA44" s="49" t="s">
        <v>64</v>
      </c>
      <c r="AB44" s="132" t="s">
        <v>64</v>
      </c>
      <c r="AC44" s="68"/>
      <c r="AD44" s="68"/>
      <c r="AE44" s="68"/>
    </row>
    <row r="45" spans="1:31" x14ac:dyDescent="0.3">
      <c r="A45" s="128" t="s">
        <v>47</v>
      </c>
      <c r="B45" s="131">
        <v>100</v>
      </c>
      <c r="C45" s="49">
        <v>100</v>
      </c>
      <c r="D45" s="49" t="s">
        <v>66</v>
      </c>
      <c r="E45" s="132" t="s">
        <v>66</v>
      </c>
      <c r="F45" s="131">
        <v>97</v>
      </c>
      <c r="G45" s="49">
        <v>98.2</v>
      </c>
      <c r="H45" s="49">
        <v>95.6</v>
      </c>
      <c r="I45" s="132">
        <v>99.1</v>
      </c>
      <c r="J45" s="131">
        <v>94</v>
      </c>
      <c r="K45" s="49">
        <v>94</v>
      </c>
      <c r="L45" s="49">
        <v>93</v>
      </c>
      <c r="M45" s="132" t="s">
        <v>66</v>
      </c>
      <c r="N45" s="138">
        <f t="shared" si="1"/>
        <v>96.853517703836999</v>
      </c>
      <c r="O45" s="51">
        <v>99.229922992299237</v>
      </c>
      <c r="P45" s="51">
        <v>94.440677966101688</v>
      </c>
      <c r="Q45" s="122">
        <v>96.889952153110045</v>
      </c>
      <c r="R45" s="132" t="s">
        <v>64</v>
      </c>
      <c r="S45" s="138">
        <f t="shared" si="2"/>
        <v>97.912934057151233</v>
      </c>
      <c r="T45" s="51">
        <v>97.909407665505228</v>
      </c>
      <c r="U45" s="51">
        <v>96.197718631178702</v>
      </c>
      <c r="V45" s="51">
        <v>99.631675874769797</v>
      </c>
      <c r="W45" s="132" t="s">
        <v>64</v>
      </c>
      <c r="X45" s="138">
        <v>96.8</v>
      </c>
      <c r="Y45" s="51">
        <v>96.7</v>
      </c>
      <c r="Z45" s="51">
        <v>96.6</v>
      </c>
      <c r="AA45" s="51">
        <v>99.4</v>
      </c>
      <c r="AB45" s="132" t="s">
        <v>64</v>
      </c>
      <c r="AC45" s="68"/>
      <c r="AD45" s="68"/>
      <c r="AE45" s="68"/>
    </row>
    <row r="46" spans="1:31" x14ac:dyDescent="0.3">
      <c r="A46" s="128" t="s">
        <v>176</v>
      </c>
      <c r="B46" s="131">
        <v>91.5</v>
      </c>
      <c r="C46" s="49" t="s">
        <v>66</v>
      </c>
      <c r="D46" s="49">
        <v>91.5</v>
      </c>
      <c r="E46" s="132" t="s">
        <v>66</v>
      </c>
      <c r="F46" s="131">
        <v>98</v>
      </c>
      <c r="G46" s="49" t="s">
        <v>66</v>
      </c>
      <c r="H46" s="49">
        <v>98</v>
      </c>
      <c r="I46" s="132" t="s">
        <v>66</v>
      </c>
      <c r="J46" s="131">
        <v>95</v>
      </c>
      <c r="K46" s="49">
        <v>98</v>
      </c>
      <c r="L46" s="49">
        <v>93</v>
      </c>
      <c r="M46" s="132">
        <v>96</v>
      </c>
      <c r="N46" s="138">
        <f t="shared" si="1"/>
        <v>97.09186952253836</v>
      </c>
      <c r="O46" s="51">
        <v>99.567099567099575</v>
      </c>
      <c r="P46" s="51">
        <v>94.616639477977159</v>
      </c>
      <c r="Q46" s="122" t="s">
        <v>66</v>
      </c>
      <c r="R46" s="132" t="s">
        <v>64</v>
      </c>
      <c r="S46" s="159">
        <f t="shared" si="2"/>
        <v>100</v>
      </c>
      <c r="T46" s="141">
        <v>100</v>
      </c>
      <c r="U46" s="51" t="s">
        <v>66</v>
      </c>
      <c r="V46" s="51" t="s">
        <v>66</v>
      </c>
      <c r="W46" s="132" t="s">
        <v>64</v>
      </c>
      <c r="X46" s="51">
        <v>97.4</v>
      </c>
      <c r="Y46" s="51">
        <v>97.8</v>
      </c>
      <c r="Z46" s="51">
        <v>96.8</v>
      </c>
      <c r="AA46" s="51">
        <v>99</v>
      </c>
      <c r="AB46" s="132" t="s">
        <v>64</v>
      </c>
      <c r="AC46" s="68"/>
      <c r="AD46" s="68"/>
      <c r="AE46" s="68"/>
    </row>
    <row r="47" spans="1:31" x14ac:dyDescent="0.3">
      <c r="A47" s="128" t="s">
        <v>49</v>
      </c>
      <c r="B47" s="131">
        <v>95.5</v>
      </c>
      <c r="C47" s="49">
        <v>96</v>
      </c>
      <c r="D47" s="49">
        <v>94</v>
      </c>
      <c r="E47" s="132">
        <v>98</v>
      </c>
      <c r="F47" s="131" t="s">
        <v>66</v>
      </c>
      <c r="G47" s="49" t="s">
        <v>66</v>
      </c>
      <c r="H47" s="49" t="s">
        <v>66</v>
      </c>
      <c r="I47" s="132" t="s">
        <v>66</v>
      </c>
      <c r="J47" s="131">
        <v>96</v>
      </c>
      <c r="K47" s="49">
        <v>97</v>
      </c>
      <c r="L47" s="49">
        <v>93</v>
      </c>
      <c r="M47" s="132">
        <v>99</v>
      </c>
      <c r="N47" s="138">
        <f t="shared" si="1"/>
        <v>97.550934353621415</v>
      </c>
      <c r="O47" s="51">
        <v>98.091603053435122</v>
      </c>
      <c r="P47" s="51">
        <v>94.784580498866205</v>
      </c>
      <c r="Q47" s="122">
        <v>99.776619508562916</v>
      </c>
      <c r="R47" s="132" t="s">
        <v>64</v>
      </c>
      <c r="S47" s="138">
        <f t="shared" si="2"/>
        <v>96.684511470496673</v>
      </c>
      <c r="T47" s="51">
        <v>97.408207343412528</v>
      </c>
      <c r="U47" s="141">
        <v>93.035190615835774</v>
      </c>
      <c r="V47" s="51">
        <v>99.610136452241719</v>
      </c>
      <c r="W47" s="132" t="s">
        <v>64</v>
      </c>
      <c r="X47" s="138">
        <v>97.5</v>
      </c>
      <c r="Y47" s="51">
        <v>98.3</v>
      </c>
      <c r="Z47" s="51">
        <v>96.2</v>
      </c>
      <c r="AA47" s="51">
        <v>100</v>
      </c>
      <c r="AB47" s="132" t="s">
        <v>64</v>
      </c>
      <c r="AC47" s="68"/>
      <c r="AD47" s="68"/>
      <c r="AE47" s="68"/>
    </row>
    <row r="48" spans="1:31" x14ac:dyDescent="0.3">
      <c r="A48" s="128" t="s">
        <v>177</v>
      </c>
      <c r="B48" s="131">
        <v>98</v>
      </c>
      <c r="C48" s="49">
        <v>99</v>
      </c>
      <c r="D48" s="49">
        <v>97.5</v>
      </c>
      <c r="E48" s="132" t="s">
        <v>66</v>
      </c>
      <c r="F48" s="131">
        <v>93.8</v>
      </c>
      <c r="G48" s="49" t="s">
        <v>66</v>
      </c>
      <c r="H48" s="49">
        <v>93.8</v>
      </c>
      <c r="I48" s="132" t="s">
        <v>66</v>
      </c>
      <c r="J48" s="131">
        <v>96</v>
      </c>
      <c r="K48" s="49">
        <v>97</v>
      </c>
      <c r="L48" s="49">
        <v>96</v>
      </c>
      <c r="M48" s="132" t="s">
        <v>66</v>
      </c>
      <c r="N48" s="138">
        <f t="shared" si="1"/>
        <v>95.882264188900336</v>
      </c>
      <c r="O48" s="51">
        <v>97.97570850202429</v>
      </c>
      <c r="P48" s="51">
        <v>93.788819875776397</v>
      </c>
      <c r="Q48" s="122" t="s">
        <v>66</v>
      </c>
      <c r="R48" s="132" t="s">
        <v>64</v>
      </c>
      <c r="S48" s="138">
        <f t="shared" si="2"/>
        <v>96.159424623942101</v>
      </c>
      <c r="T48" s="51">
        <v>97.47899159663865</v>
      </c>
      <c r="U48" s="51">
        <v>94.839857651245552</v>
      </c>
      <c r="V48" s="51" t="s">
        <v>66</v>
      </c>
      <c r="W48" s="132" t="s">
        <v>64</v>
      </c>
      <c r="X48" s="138">
        <v>97</v>
      </c>
      <c r="Y48" s="51">
        <v>97.6</v>
      </c>
      <c r="Z48" s="51">
        <v>96.3</v>
      </c>
      <c r="AA48" s="51" t="s">
        <v>66</v>
      </c>
      <c r="AB48" s="132" t="s">
        <v>64</v>
      </c>
      <c r="AC48" s="68"/>
      <c r="AD48" s="68"/>
      <c r="AE48" s="68"/>
    </row>
    <row r="49" spans="1:31" x14ac:dyDescent="0.3">
      <c r="A49" s="128" t="s">
        <v>51</v>
      </c>
      <c r="B49" s="131">
        <v>97.8</v>
      </c>
      <c r="C49" s="49">
        <v>97.8</v>
      </c>
      <c r="D49" s="49" t="s">
        <v>66</v>
      </c>
      <c r="E49" s="132" t="s">
        <v>66</v>
      </c>
      <c r="F49" s="131">
        <v>97</v>
      </c>
      <c r="G49" s="49">
        <v>97.3</v>
      </c>
      <c r="H49" s="49">
        <v>91.6</v>
      </c>
      <c r="I49" s="132" t="s">
        <v>66</v>
      </c>
      <c r="J49" s="131">
        <v>95</v>
      </c>
      <c r="K49" s="49">
        <v>96</v>
      </c>
      <c r="L49" s="49">
        <v>93</v>
      </c>
      <c r="M49" s="132" t="s">
        <v>66</v>
      </c>
      <c r="N49" s="138">
        <f t="shared" si="1"/>
        <v>96.032710077653888</v>
      </c>
      <c r="O49" s="51">
        <v>97.683397683397686</v>
      </c>
      <c r="P49" s="51">
        <v>94.382022471910105</v>
      </c>
      <c r="Q49" s="122" t="s">
        <v>66</v>
      </c>
      <c r="R49" s="132" t="s">
        <v>64</v>
      </c>
      <c r="S49" s="138">
        <f t="shared" si="2"/>
        <v>97.017941202593477</v>
      </c>
      <c r="T49" s="51">
        <v>97.122302158273371</v>
      </c>
      <c r="U49" s="51">
        <v>96.913580246913583</v>
      </c>
      <c r="V49" s="51" t="s">
        <v>66</v>
      </c>
      <c r="W49" s="132" t="s">
        <v>64</v>
      </c>
      <c r="X49" s="138">
        <v>97.7</v>
      </c>
      <c r="Y49" s="51">
        <v>98.4</v>
      </c>
      <c r="Z49" s="51">
        <v>96.9</v>
      </c>
      <c r="AA49" s="51">
        <v>99.8</v>
      </c>
      <c r="AB49" s="132" t="s">
        <v>64</v>
      </c>
      <c r="AC49" s="68"/>
      <c r="AD49" s="68"/>
      <c r="AE49" s="68"/>
    </row>
    <row r="50" spans="1:31" x14ac:dyDescent="0.3">
      <c r="A50" s="128" t="s">
        <v>178</v>
      </c>
      <c r="B50" s="96">
        <v>98.1</v>
      </c>
      <c r="C50" s="67">
        <v>98</v>
      </c>
      <c r="D50" s="67">
        <v>97.8</v>
      </c>
      <c r="E50" s="99">
        <v>100</v>
      </c>
      <c r="F50" s="96">
        <v>100</v>
      </c>
      <c r="G50" s="49" t="s">
        <v>66</v>
      </c>
      <c r="H50" s="67">
        <v>100</v>
      </c>
      <c r="I50" s="99" t="s">
        <v>66</v>
      </c>
      <c r="J50" s="96">
        <v>95</v>
      </c>
      <c r="K50" s="67">
        <v>94</v>
      </c>
      <c r="L50" s="67">
        <v>96</v>
      </c>
      <c r="M50" s="99">
        <v>99</v>
      </c>
      <c r="N50" s="138">
        <f t="shared" si="1"/>
        <v>97.768764712148183</v>
      </c>
      <c r="O50" s="122">
        <v>98.192090395480221</v>
      </c>
      <c r="P50" s="122">
        <v>95.24647887323944</v>
      </c>
      <c r="Q50" s="122">
        <v>99.867724867724874</v>
      </c>
      <c r="R50" s="132" t="s">
        <v>64</v>
      </c>
      <c r="S50" s="138">
        <f t="shared" si="2"/>
        <v>95.347046154295995</v>
      </c>
      <c r="T50" s="51">
        <v>96.636481241914623</v>
      </c>
      <c r="U50" s="51">
        <v>93.28277356446371</v>
      </c>
      <c r="V50" s="51">
        <v>96.121883656509695</v>
      </c>
      <c r="W50" s="132" t="s">
        <v>64</v>
      </c>
      <c r="X50" s="138">
        <v>97.5</v>
      </c>
      <c r="Y50" s="51">
        <v>98.2</v>
      </c>
      <c r="Z50" s="51">
        <v>96.8</v>
      </c>
      <c r="AA50" s="51">
        <v>100</v>
      </c>
      <c r="AB50" s="132" t="s">
        <v>64</v>
      </c>
      <c r="AC50" s="68"/>
      <c r="AD50" s="68"/>
      <c r="AE50" s="68"/>
    </row>
    <row r="51" spans="1:31" x14ac:dyDescent="0.3">
      <c r="A51" s="128" t="s">
        <v>53</v>
      </c>
      <c r="B51" s="96">
        <v>99</v>
      </c>
      <c r="C51" s="67">
        <v>98.8</v>
      </c>
      <c r="D51" s="67">
        <v>100</v>
      </c>
      <c r="E51" s="99" t="s">
        <v>66</v>
      </c>
      <c r="F51" s="96">
        <v>99</v>
      </c>
      <c r="G51" s="67">
        <v>98.8</v>
      </c>
      <c r="H51" s="67">
        <v>100</v>
      </c>
      <c r="I51" s="99" t="s">
        <v>66</v>
      </c>
      <c r="J51" s="96">
        <v>96</v>
      </c>
      <c r="K51" s="67">
        <v>97</v>
      </c>
      <c r="L51" s="67">
        <v>94</v>
      </c>
      <c r="M51" s="99" t="s">
        <v>66</v>
      </c>
      <c r="N51" s="138">
        <f t="shared" si="1"/>
        <v>95.608944563586661</v>
      </c>
      <c r="O51" s="122">
        <v>97.899159663865547</v>
      </c>
      <c r="P51" s="122">
        <v>93.318729463307776</v>
      </c>
      <c r="Q51" s="122" t="s">
        <v>66</v>
      </c>
      <c r="R51" s="132" t="s">
        <v>64</v>
      </c>
      <c r="S51" s="138">
        <f t="shared" si="2"/>
        <v>94.515911895591046</v>
      </c>
      <c r="T51" s="51">
        <v>98.760330578512395</v>
      </c>
      <c r="U51" s="51">
        <v>90.271493212669682</v>
      </c>
      <c r="V51" s="51" t="s">
        <v>66</v>
      </c>
      <c r="W51" s="132" t="s">
        <v>64</v>
      </c>
      <c r="X51" s="138">
        <v>95.5</v>
      </c>
      <c r="Y51" s="51">
        <v>96.8</v>
      </c>
      <c r="Z51" s="51">
        <v>93.5</v>
      </c>
      <c r="AA51" s="51" t="s">
        <v>66</v>
      </c>
      <c r="AB51" s="132" t="s">
        <v>64</v>
      </c>
      <c r="AC51" s="68"/>
      <c r="AD51" s="68"/>
      <c r="AE51" s="68"/>
    </row>
    <row r="52" spans="1:31" ht="16.2" thickBot="1" x14ac:dyDescent="0.35">
      <c r="A52" s="164" t="s">
        <v>54</v>
      </c>
      <c r="B52" s="124" t="s">
        <v>66</v>
      </c>
      <c r="C52" s="72" t="s">
        <v>66</v>
      </c>
      <c r="D52" s="72" t="s">
        <v>66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>
        <v>96</v>
      </c>
      <c r="K52" s="72">
        <v>96</v>
      </c>
      <c r="L52" s="72">
        <v>96</v>
      </c>
      <c r="M52" s="73" t="s">
        <v>66</v>
      </c>
      <c r="N52" s="163">
        <f t="shared" si="1"/>
        <v>93.973881879250598</v>
      </c>
      <c r="O52" s="125">
        <v>98.671390611160319</v>
      </c>
      <c r="P52" s="125">
        <v>89.276373147340891</v>
      </c>
      <c r="Q52" s="125" t="s">
        <v>66</v>
      </c>
      <c r="R52" s="74" t="s">
        <v>64</v>
      </c>
      <c r="S52" s="163">
        <f t="shared" si="2"/>
        <v>97.398291201053397</v>
      </c>
      <c r="T52" s="172">
        <v>97.719298245614041</v>
      </c>
      <c r="U52" s="172">
        <v>95.58258642765685</v>
      </c>
      <c r="V52" s="172">
        <v>98.892988929889299</v>
      </c>
      <c r="W52" s="74" t="s">
        <v>64</v>
      </c>
      <c r="X52" s="163">
        <v>98.7</v>
      </c>
      <c r="Y52" s="172">
        <v>98.9</v>
      </c>
      <c r="Z52" s="172">
        <v>98.4</v>
      </c>
      <c r="AA52" s="172">
        <v>99.5</v>
      </c>
      <c r="AB52" s="74" t="s">
        <v>64</v>
      </c>
      <c r="AC52" s="68"/>
      <c r="AD52" s="68"/>
      <c r="AE52" s="68"/>
    </row>
  </sheetData>
  <mergeCells count="8">
    <mergeCell ref="X5:AB5"/>
    <mergeCell ref="S5:W5"/>
    <mergeCell ref="A1:R1"/>
    <mergeCell ref="B5:E5"/>
    <mergeCell ref="F5:I5"/>
    <mergeCell ref="J5:M5"/>
    <mergeCell ref="N5:R5"/>
    <mergeCell ref="A5:A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DD2EB-8C75-4CFA-A72F-F8C00B779915}">
  <dimension ref="A1:AH52"/>
  <sheetViews>
    <sheetView zoomScale="80" zoomScaleNormal="80" workbookViewId="0">
      <pane xSplit="5" ySplit="6" topLeftCell="U7" activePane="bottomRight" state="frozen"/>
      <selection pane="topRight" activeCell="F1" sqref="F1"/>
      <selection pane="bottomLeft" activeCell="A7" sqref="A7"/>
      <selection pane="bottomRight" activeCell="AK50" sqref="AK50"/>
    </sheetView>
  </sheetViews>
  <sheetFormatPr defaultRowHeight="15.6" x14ac:dyDescent="0.3"/>
  <cols>
    <col min="1" max="1" width="27.5546875" style="128" customWidth="1"/>
    <col min="2" max="2" width="9.44140625" style="103" hidden="1" customWidth="1"/>
    <col min="3" max="3" width="6.6640625" style="103" hidden="1" customWidth="1"/>
    <col min="4" max="4" width="5.5546875" style="103" hidden="1" customWidth="1"/>
    <col min="5" max="5" width="0.109375" style="103" customWidth="1"/>
    <col min="6" max="6" width="11.88671875" style="103" customWidth="1"/>
    <col min="7" max="7" width="7.33203125" style="103" customWidth="1"/>
    <col min="8" max="8" width="5.6640625" style="103" customWidth="1"/>
    <col min="9" max="9" width="8.88671875" style="103"/>
    <col min="10" max="10" width="10.44140625" style="103" customWidth="1"/>
    <col min="11" max="11" width="6.44140625" style="103" customWidth="1"/>
    <col min="12" max="12" width="6.5546875" style="103" customWidth="1"/>
    <col min="13" max="13" width="8.88671875" style="103"/>
    <col min="14" max="14" width="10.6640625" style="103" customWidth="1"/>
    <col min="15" max="15" width="7" style="103" customWidth="1"/>
    <col min="16" max="16" width="6.44140625" style="103" customWidth="1"/>
    <col min="17" max="17" width="8.88671875" style="103"/>
    <col min="18" max="18" width="12.5546875" style="103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3" width="10.5546875" style="103" customWidth="1"/>
    <col min="24" max="27" width="8.88671875" style="103"/>
    <col min="28" max="28" width="13.88671875" style="103" customWidth="1"/>
    <col min="29" max="16384" width="8.88671875" style="103"/>
  </cols>
  <sheetData>
    <row r="1" spans="1:34" ht="36" customHeight="1" x14ac:dyDescent="0.3">
      <c r="A1" s="322" t="s">
        <v>77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67"/>
      <c r="X1" s="67"/>
    </row>
    <row r="2" spans="1:34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4" ht="14.25" customHeight="1" x14ac:dyDescent="0.3">
      <c r="A3" s="154" t="s">
        <v>159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192"/>
      <c r="X3" s="192"/>
    </row>
    <row r="4" spans="1:34" ht="14.25" customHeight="1" thickBot="1" x14ac:dyDescent="0.35">
      <c r="A4" s="154" t="s">
        <v>162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192"/>
      <c r="X4" s="192"/>
    </row>
    <row r="5" spans="1:34" ht="16.2" thickBot="1" x14ac:dyDescent="0.35">
      <c r="A5" s="312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1"/>
      <c r="AB5" s="300">
        <v>2026</v>
      </c>
      <c r="AC5" s="301"/>
      <c r="AD5" s="301"/>
      <c r="AE5" s="301"/>
      <c r="AF5" s="302"/>
    </row>
    <row r="6" spans="1:34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281" t="s">
        <v>60</v>
      </c>
      <c r="AB6" s="280" t="s">
        <v>63</v>
      </c>
      <c r="AC6" s="281" t="s">
        <v>57</v>
      </c>
      <c r="AD6" s="281" t="s">
        <v>58</v>
      </c>
      <c r="AE6" s="281" t="s">
        <v>59</v>
      </c>
      <c r="AF6" s="73" t="s">
        <v>60</v>
      </c>
    </row>
    <row r="7" spans="1:34" x14ac:dyDescent="0.3">
      <c r="A7" s="231" t="s">
        <v>78</v>
      </c>
      <c r="B7" s="101"/>
      <c r="C7" s="86"/>
      <c r="D7" s="86"/>
      <c r="E7" s="87"/>
      <c r="F7" s="101">
        <v>97.7</v>
      </c>
      <c r="G7" s="86">
        <v>98.1</v>
      </c>
      <c r="H7" s="86">
        <v>97</v>
      </c>
      <c r="I7" s="87">
        <v>99.5</v>
      </c>
      <c r="J7" s="101">
        <v>97.5</v>
      </c>
      <c r="K7" s="86">
        <v>98</v>
      </c>
      <c r="L7" s="86">
        <v>96.5</v>
      </c>
      <c r="M7" s="87">
        <v>99.3</v>
      </c>
      <c r="N7" s="101">
        <v>95.9</v>
      </c>
      <c r="O7" s="86">
        <v>96.4</v>
      </c>
      <c r="P7" s="86">
        <v>95.2</v>
      </c>
      <c r="Q7" s="87">
        <v>98.3</v>
      </c>
      <c r="R7" s="102">
        <f>AVERAGE(S7:V7)</f>
        <v>96.576174727848979</v>
      </c>
      <c r="S7" s="86">
        <v>98.7</v>
      </c>
      <c r="T7" s="86">
        <v>94.8</v>
      </c>
      <c r="U7" s="89">
        <v>98.704698911395894</v>
      </c>
      <c r="V7" s="87">
        <v>94.1</v>
      </c>
      <c r="W7" s="102">
        <v>97.3</v>
      </c>
      <c r="X7" s="89">
        <v>95.8</v>
      </c>
      <c r="Y7" s="89">
        <f t="shared" ref="Y7:AA7" si="0">AVERAGE(Y8:Y52)</f>
        <v>96.449374751775267</v>
      </c>
      <c r="Z7" s="89">
        <f t="shared" si="0"/>
        <v>99.164826417257132</v>
      </c>
      <c r="AA7" s="89">
        <f t="shared" si="0"/>
        <v>97.8459778879146</v>
      </c>
      <c r="AB7" s="102">
        <v>97.9</v>
      </c>
      <c r="AC7" s="89">
        <v>98.5</v>
      </c>
      <c r="AD7" s="89">
        <v>97.1</v>
      </c>
      <c r="AE7" s="89">
        <v>99.5</v>
      </c>
      <c r="AF7" s="90">
        <v>96.6</v>
      </c>
    </row>
    <row r="8" spans="1:34" ht="31.2" x14ac:dyDescent="0.3">
      <c r="A8" s="128" t="s">
        <v>12</v>
      </c>
      <c r="B8" s="131"/>
      <c r="C8" s="49"/>
      <c r="D8" s="49"/>
      <c r="E8" s="132"/>
      <c r="F8" s="131">
        <v>100</v>
      </c>
      <c r="G8" s="49" t="s">
        <v>66</v>
      </c>
      <c r="H8" s="49">
        <v>100</v>
      </c>
      <c r="I8" s="132">
        <v>100</v>
      </c>
      <c r="J8" s="131">
        <v>100</v>
      </c>
      <c r="K8" s="49" t="s">
        <v>66</v>
      </c>
      <c r="L8" s="49">
        <v>100</v>
      </c>
      <c r="M8" s="132" t="s">
        <v>66</v>
      </c>
      <c r="N8" s="131">
        <v>97</v>
      </c>
      <c r="O8" s="49">
        <v>98</v>
      </c>
      <c r="P8" s="49">
        <v>97</v>
      </c>
      <c r="Q8" s="132" t="s">
        <v>66</v>
      </c>
      <c r="R8" s="138">
        <f t="shared" ref="R8:R52" si="1">AVERAGE(S8:V8)</f>
        <v>94.75</v>
      </c>
      <c r="S8" s="49" t="s">
        <v>66</v>
      </c>
      <c r="T8" s="49">
        <v>97.5</v>
      </c>
      <c r="U8" s="122">
        <v>92</v>
      </c>
      <c r="V8" s="193"/>
      <c r="W8" s="138" t="s">
        <v>89</v>
      </c>
      <c r="X8" s="49" t="s">
        <v>89</v>
      </c>
      <c r="Y8" s="49" t="s">
        <v>89</v>
      </c>
      <c r="Z8" s="122" t="s">
        <v>89</v>
      </c>
      <c r="AA8" s="192" t="s">
        <v>89</v>
      </c>
      <c r="AB8" s="138" t="s">
        <v>89</v>
      </c>
      <c r="AC8" s="49" t="s">
        <v>89</v>
      </c>
      <c r="AD8" s="49" t="s">
        <v>89</v>
      </c>
      <c r="AE8" s="122" t="s">
        <v>89</v>
      </c>
      <c r="AF8" s="193" t="s">
        <v>89</v>
      </c>
    </row>
    <row r="9" spans="1:34" ht="31.2" x14ac:dyDescent="0.3">
      <c r="A9" s="128" t="s">
        <v>148</v>
      </c>
      <c r="B9" s="131"/>
      <c r="C9" s="49"/>
      <c r="D9" s="49"/>
      <c r="E9" s="132"/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49" t="s">
        <v>89</v>
      </c>
      <c r="U9" s="122" t="s">
        <v>89</v>
      </c>
      <c r="V9" s="193" t="s">
        <v>89</v>
      </c>
      <c r="W9" s="138">
        <f t="shared" ref="W9:W52" si="2">AVERAGE(X9:AA9)</f>
        <v>98.051767273838891</v>
      </c>
      <c r="X9" s="49" t="s">
        <v>64</v>
      </c>
      <c r="Y9" s="122">
        <v>98.82352941176471</v>
      </c>
      <c r="Z9" s="122">
        <v>99.639816633922734</v>
      </c>
      <c r="AA9" s="122">
        <v>95.6919557758292</v>
      </c>
      <c r="AB9" s="138">
        <v>98.3</v>
      </c>
      <c r="AC9" s="49" t="s">
        <v>64</v>
      </c>
      <c r="AD9" s="122">
        <v>99.4</v>
      </c>
      <c r="AE9" s="122">
        <v>99.3</v>
      </c>
      <c r="AF9" s="100">
        <v>96.6</v>
      </c>
    </row>
    <row r="10" spans="1:34" x14ac:dyDescent="0.3">
      <c r="A10" s="128" t="s">
        <v>146</v>
      </c>
      <c r="B10" s="131"/>
      <c r="C10" s="49"/>
      <c r="D10" s="49"/>
      <c r="E10" s="132"/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49" t="s">
        <v>89</v>
      </c>
      <c r="U10" s="49" t="s">
        <v>64</v>
      </c>
      <c r="V10" s="193" t="s">
        <v>89</v>
      </c>
      <c r="W10" s="138">
        <f t="shared" si="2"/>
        <v>97.812536322125368</v>
      </c>
      <c r="X10" s="192">
        <v>96.8</v>
      </c>
      <c r="Y10" s="122">
        <v>96.637608966376092</v>
      </c>
      <c r="Z10" s="122" t="s">
        <v>66</v>
      </c>
      <c r="AA10" s="133">
        <v>100</v>
      </c>
      <c r="AB10" s="138">
        <v>96.7</v>
      </c>
      <c r="AC10" s="192">
        <v>96.8</v>
      </c>
      <c r="AD10" s="122">
        <v>96.5</v>
      </c>
      <c r="AE10" s="49" t="s">
        <v>64</v>
      </c>
      <c r="AF10" s="134" t="s">
        <v>66</v>
      </c>
    </row>
    <row r="11" spans="1:34" x14ac:dyDescent="0.3">
      <c r="A11" s="128" t="s">
        <v>13</v>
      </c>
      <c r="B11" s="131"/>
      <c r="C11" s="49"/>
      <c r="D11" s="49"/>
      <c r="E11" s="132"/>
      <c r="F11" s="131">
        <v>96</v>
      </c>
      <c r="G11" s="49">
        <v>93.8</v>
      </c>
      <c r="H11" s="49">
        <v>98.3</v>
      </c>
      <c r="I11" s="132" t="s">
        <v>66</v>
      </c>
      <c r="J11" s="131">
        <v>90</v>
      </c>
      <c r="K11" s="49">
        <v>86.7</v>
      </c>
      <c r="L11" s="49">
        <v>96.7</v>
      </c>
      <c r="M11" s="132" t="s">
        <v>66</v>
      </c>
      <c r="N11" s="131">
        <v>97</v>
      </c>
      <c r="O11" s="49">
        <v>97</v>
      </c>
      <c r="P11" s="49">
        <v>97</v>
      </c>
      <c r="Q11" s="132">
        <v>97</v>
      </c>
      <c r="R11" s="138">
        <f t="shared" si="1"/>
        <v>96.45</v>
      </c>
      <c r="S11" s="49">
        <v>96.9</v>
      </c>
      <c r="T11" s="49">
        <v>96</v>
      </c>
      <c r="U11" s="122" t="s">
        <v>66</v>
      </c>
      <c r="V11" s="132" t="s">
        <v>64</v>
      </c>
      <c r="W11" s="138">
        <f t="shared" si="2"/>
        <v>97.986466607825832</v>
      </c>
      <c r="X11" s="51">
        <v>97.669902912621367</v>
      </c>
      <c r="Y11" s="51">
        <v>98.303030303030297</v>
      </c>
      <c r="Z11" s="122" t="s">
        <v>66</v>
      </c>
      <c r="AA11" s="49" t="s">
        <v>64</v>
      </c>
      <c r="AB11" s="138">
        <v>98.5</v>
      </c>
      <c r="AC11" s="51">
        <v>98.8</v>
      </c>
      <c r="AD11" s="51">
        <v>98.2</v>
      </c>
      <c r="AE11" s="122" t="s">
        <v>66</v>
      </c>
      <c r="AF11" s="132" t="s">
        <v>64</v>
      </c>
      <c r="AG11" s="68"/>
      <c r="AH11" s="68"/>
    </row>
    <row r="12" spans="1:34" x14ac:dyDescent="0.3">
      <c r="A12" s="128" t="s">
        <v>18</v>
      </c>
      <c r="B12" s="131"/>
      <c r="C12" s="49"/>
      <c r="D12" s="49"/>
      <c r="E12" s="132"/>
      <c r="F12" s="131">
        <v>97.4</v>
      </c>
      <c r="G12" s="49">
        <v>99.1</v>
      </c>
      <c r="H12" s="49">
        <v>95.2</v>
      </c>
      <c r="I12" s="132">
        <v>100</v>
      </c>
      <c r="J12" s="131">
        <v>98</v>
      </c>
      <c r="K12" s="49">
        <v>98.6</v>
      </c>
      <c r="L12" s="49">
        <v>95.1</v>
      </c>
      <c r="M12" s="132">
        <v>98.4</v>
      </c>
      <c r="N12" s="131">
        <v>96</v>
      </c>
      <c r="O12" s="49">
        <v>97</v>
      </c>
      <c r="P12" s="49">
        <v>94</v>
      </c>
      <c r="Q12" s="132">
        <v>98</v>
      </c>
      <c r="R12" s="138">
        <f>AVERAGE(S12:V12)</f>
        <v>97.602534113060429</v>
      </c>
      <c r="S12" s="49">
        <v>99.2</v>
      </c>
      <c r="T12" s="49">
        <v>93.9</v>
      </c>
      <c r="U12" s="122">
        <v>99.707602339181292</v>
      </c>
      <c r="V12" s="132" t="s">
        <v>64</v>
      </c>
      <c r="W12" s="138">
        <f t="shared" si="2"/>
        <v>97.721669484740133</v>
      </c>
      <c r="X12" s="51">
        <v>98.465187665689967</v>
      </c>
      <c r="Y12" s="51">
        <v>95.416666666666671</v>
      </c>
      <c r="Z12" s="122">
        <v>99.283154121863802</v>
      </c>
      <c r="AA12" s="49" t="s">
        <v>64</v>
      </c>
      <c r="AB12" s="138">
        <v>98</v>
      </c>
      <c r="AC12" s="51">
        <v>99</v>
      </c>
      <c r="AD12" s="51">
        <v>95.7</v>
      </c>
      <c r="AE12" s="51">
        <v>99.3</v>
      </c>
      <c r="AF12" s="132" t="s">
        <v>64</v>
      </c>
      <c r="AG12" s="68"/>
      <c r="AH12" s="68"/>
    </row>
    <row r="13" spans="1:34" x14ac:dyDescent="0.3">
      <c r="A13" s="128" t="s">
        <v>179</v>
      </c>
      <c r="B13" s="131"/>
      <c r="C13" s="49"/>
      <c r="D13" s="49"/>
      <c r="E13" s="132"/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67.900000000000006</v>
      </c>
      <c r="K13" s="49" t="s">
        <v>66</v>
      </c>
      <c r="L13" s="49">
        <v>67.900000000000006</v>
      </c>
      <c r="M13" s="132" t="s">
        <v>66</v>
      </c>
      <c r="N13" s="131">
        <v>96</v>
      </c>
      <c r="O13" s="49">
        <v>95</v>
      </c>
      <c r="P13" s="49">
        <v>96</v>
      </c>
      <c r="Q13" s="132">
        <v>100</v>
      </c>
      <c r="R13" s="138">
        <f t="shared" si="1"/>
        <v>99.049373433583966</v>
      </c>
      <c r="S13" s="51">
        <v>99.248120300751879</v>
      </c>
      <c r="T13" s="49">
        <v>97.9</v>
      </c>
      <c r="U13" s="122">
        <v>100</v>
      </c>
      <c r="V13" s="132" t="s">
        <v>64</v>
      </c>
      <c r="W13" s="138">
        <f t="shared" si="2"/>
        <v>97.65625</v>
      </c>
      <c r="X13" s="51">
        <v>95.3125</v>
      </c>
      <c r="Y13" s="141">
        <v>100</v>
      </c>
      <c r="Z13" s="122" t="s">
        <v>66</v>
      </c>
      <c r="AA13" s="49" t="s">
        <v>64</v>
      </c>
      <c r="AB13" s="138">
        <v>100</v>
      </c>
      <c r="AC13" s="51">
        <v>100</v>
      </c>
      <c r="AD13" s="51">
        <v>100</v>
      </c>
      <c r="AE13" s="51" t="s">
        <v>66</v>
      </c>
      <c r="AF13" s="132" t="s">
        <v>64</v>
      </c>
      <c r="AG13" s="68"/>
      <c r="AH13" s="68"/>
    </row>
    <row r="14" spans="1:34" x14ac:dyDescent="0.3">
      <c r="A14" s="128" t="s">
        <v>15</v>
      </c>
      <c r="B14" s="131"/>
      <c r="C14" s="49"/>
      <c r="D14" s="49"/>
      <c r="E14" s="132"/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95</v>
      </c>
      <c r="K14" s="49">
        <v>85.7</v>
      </c>
      <c r="L14" s="49">
        <v>100</v>
      </c>
      <c r="M14" s="132">
        <v>99.4</v>
      </c>
      <c r="N14" s="131">
        <v>94</v>
      </c>
      <c r="O14" s="49">
        <v>92</v>
      </c>
      <c r="P14" s="49">
        <v>100</v>
      </c>
      <c r="Q14" s="132">
        <v>99</v>
      </c>
      <c r="R14" s="138">
        <f t="shared" si="1"/>
        <v>95.363850208480855</v>
      </c>
      <c r="S14" s="51">
        <v>98.654708520179369</v>
      </c>
      <c r="T14" s="49">
        <v>92.7</v>
      </c>
      <c r="U14" s="122">
        <v>94.73684210526315</v>
      </c>
      <c r="V14" s="132" t="s">
        <v>64</v>
      </c>
      <c r="W14" s="138">
        <f t="shared" si="2"/>
        <v>96.969696969696969</v>
      </c>
      <c r="X14" s="51" t="s">
        <v>66</v>
      </c>
      <c r="Y14" s="141">
        <v>96.969696969696969</v>
      </c>
      <c r="Z14" s="122" t="s">
        <v>66</v>
      </c>
      <c r="AA14" s="49" t="s">
        <v>64</v>
      </c>
      <c r="AB14" s="138">
        <v>98.5</v>
      </c>
      <c r="AC14" s="51">
        <v>98.7</v>
      </c>
      <c r="AD14" s="51">
        <v>98.1</v>
      </c>
      <c r="AE14" s="51">
        <v>100</v>
      </c>
      <c r="AF14" s="132" t="s">
        <v>64</v>
      </c>
      <c r="AG14" s="68"/>
      <c r="AH14" s="68"/>
    </row>
    <row r="15" spans="1:34" x14ac:dyDescent="0.3">
      <c r="A15" s="128" t="s">
        <v>16</v>
      </c>
      <c r="B15" s="131"/>
      <c r="C15" s="49"/>
      <c r="D15" s="49"/>
      <c r="E15" s="132"/>
      <c r="F15" s="131">
        <v>97</v>
      </c>
      <c r="G15" s="49">
        <v>94.3</v>
      </c>
      <c r="H15" s="49">
        <v>98.1</v>
      </c>
      <c r="I15" s="132" t="s">
        <v>66</v>
      </c>
      <c r="J15" s="131">
        <v>99</v>
      </c>
      <c r="K15" s="49">
        <v>98.5</v>
      </c>
      <c r="L15" s="49">
        <v>100</v>
      </c>
      <c r="M15" s="132" t="s">
        <v>66</v>
      </c>
      <c r="N15" s="131">
        <v>95</v>
      </c>
      <c r="O15" s="49">
        <v>92</v>
      </c>
      <c r="P15" s="49">
        <v>97</v>
      </c>
      <c r="Q15" s="132" t="s">
        <v>66</v>
      </c>
      <c r="R15" s="138">
        <f t="shared" si="1"/>
        <v>97.270119521912349</v>
      </c>
      <c r="S15" s="51">
        <v>98.406374501992033</v>
      </c>
      <c r="T15" s="49">
        <v>94.4</v>
      </c>
      <c r="U15" s="122">
        <v>99.003984063745023</v>
      </c>
      <c r="V15" s="132" t="s">
        <v>64</v>
      </c>
      <c r="W15" s="159">
        <f t="shared" si="2"/>
        <v>96.046596954687217</v>
      </c>
      <c r="X15" s="51">
        <v>97.890295358649794</v>
      </c>
      <c r="Y15" s="51">
        <v>94.20289855072464</v>
      </c>
      <c r="Z15" s="122" t="s">
        <v>66</v>
      </c>
      <c r="AA15" s="49" t="s">
        <v>64</v>
      </c>
      <c r="AB15" s="138">
        <v>98.7</v>
      </c>
      <c r="AC15" s="51">
        <v>97.7</v>
      </c>
      <c r="AD15" s="51">
        <v>99.1</v>
      </c>
      <c r="AE15" s="51" t="s">
        <v>66</v>
      </c>
      <c r="AF15" s="132" t="s">
        <v>64</v>
      </c>
      <c r="AG15" s="68"/>
      <c r="AH15" s="68"/>
    </row>
    <row r="16" spans="1:34" x14ac:dyDescent="0.3">
      <c r="A16" s="128" t="s">
        <v>17</v>
      </c>
      <c r="B16" s="131"/>
      <c r="C16" s="49"/>
      <c r="D16" s="49"/>
      <c r="E16" s="132"/>
      <c r="F16" s="131">
        <v>100</v>
      </c>
      <c r="G16" s="49" t="s">
        <v>66</v>
      </c>
      <c r="H16" s="49">
        <v>100</v>
      </c>
      <c r="I16" s="132" t="s">
        <v>66</v>
      </c>
      <c r="J16" s="131">
        <v>94</v>
      </c>
      <c r="K16" s="49">
        <v>95.8</v>
      </c>
      <c r="L16" s="49">
        <v>92.3</v>
      </c>
      <c r="M16" s="132" t="s">
        <v>66</v>
      </c>
      <c r="N16" s="131">
        <v>96</v>
      </c>
      <c r="O16" s="49">
        <v>97</v>
      </c>
      <c r="P16" s="49">
        <v>96</v>
      </c>
      <c r="Q16" s="132" t="s">
        <v>66</v>
      </c>
      <c r="R16" s="138">
        <f t="shared" si="1"/>
        <v>96.56305732484077</v>
      </c>
      <c r="S16" s="51">
        <v>98.726114649681534</v>
      </c>
      <c r="T16" s="49">
        <v>94.4</v>
      </c>
      <c r="U16" s="122" t="s">
        <v>66</v>
      </c>
      <c r="V16" s="132" t="s">
        <v>64</v>
      </c>
      <c r="W16" s="138">
        <f t="shared" si="2"/>
        <v>96.603587439549585</v>
      </c>
      <c r="X16" s="51">
        <v>97.132867132867133</v>
      </c>
      <c r="Y16" s="51">
        <v>96.074307746232037</v>
      </c>
      <c r="Z16" s="122" t="s">
        <v>66</v>
      </c>
      <c r="AA16" s="49" t="s">
        <v>64</v>
      </c>
      <c r="AB16" s="138">
        <v>97.5</v>
      </c>
      <c r="AC16" s="51">
        <v>97.5</v>
      </c>
      <c r="AD16" s="51">
        <v>97.5</v>
      </c>
      <c r="AE16" s="51">
        <v>98.8</v>
      </c>
      <c r="AF16" s="132" t="s">
        <v>64</v>
      </c>
      <c r="AG16" s="68"/>
      <c r="AH16" s="68"/>
    </row>
    <row r="17" spans="1:34" x14ac:dyDescent="0.3">
      <c r="A17" s="128" t="s">
        <v>19</v>
      </c>
      <c r="B17" s="131"/>
      <c r="C17" s="49"/>
      <c r="D17" s="49"/>
      <c r="E17" s="132"/>
      <c r="F17" s="131">
        <v>99.3</v>
      </c>
      <c r="G17" s="49">
        <v>99.7</v>
      </c>
      <c r="H17" s="49">
        <v>97</v>
      </c>
      <c r="I17" s="132" t="s">
        <v>66</v>
      </c>
      <c r="J17" s="131">
        <v>97</v>
      </c>
      <c r="K17" s="49">
        <v>98.8</v>
      </c>
      <c r="L17" s="49">
        <v>94</v>
      </c>
      <c r="M17" s="132">
        <v>99</v>
      </c>
      <c r="N17" s="131">
        <v>95</v>
      </c>
      <c r="O17" s="49">
        <v>97</v>
      </c>
      <c r="P17" s="49">
        <v>93</v>
      </c>
      <c r="Q17" s="132">
        <v>97</v>
      </c>
      <c r="R17" s="138">
        <f t="shared" si="1"/>
        <v>96.765493141396746</v>
      </c>
      <c r="S17" s="51">
        <v>98.701298701298697</v>
      </c>
      <c r="T17" s="49">
        <v>92.8</v>
      </c>
      <c r="U17" s="122">
        <v>98.795180722891558</v>
      </c>
      <c r="V17" s="132" t="s">
        <v>64</v>
      </c>
      <c r="W17" s="138">
        <f t="shared" si="2"/>
        <v>97.818464487254758</v>
      </c>
      <c r="X17" s="51">
        <v>98.148148148148152</v>
      </c>
      <c r="Y17" s="51">
        <v>97.112299465240639</v>
      </c>
      <c r="Z17" s="122">
        <v>98.194945848375454</v>
      </c>
      <c r="AA17" s="49" t="s">
        <v>64</v>
      </c>
      <c r="AB17" s="138">
        <v>96.3</v>
      </c>
      <c r="AC17" s="51">
        <v>98.8</v>
      </c>
      <c r="AD17" s="51">
        <v>92.6</v>
      </c>
      <c r="AE17" s="51">
        <v>98.8</v>
      </c>
      <c r="AF17" s="132" t="s">
        <v>64</v>
      </c>
      <c r="AG17" s="68"/>
      <c r="AH17" s="68"/>
    </row>
    <row r="18" spans="1:34" x14ac:dyDescent="0.3">
      <c r="A18" s="128" t="s">
        <v>20</v>
      </c>
      <c r="B18" s="131"/>
      <c r="C18" s="49"/>
      <c r="D18" s="49"/>
      <c r="E18" s="132"/>
      <c r="F18" s="131">
        <v>97</v>
      </c>
      <c r="G18" s="49">
        <v>97.7</v>
      </c>
      <c r="H18" s="49">
        <v>96.2</v>
      </c>
      <c r="I18" s="132" t="s">
        <v>66</v>
      </c>
      <c r="J18" s="131">
        <v>97</v>
      </c>
      <c r="K18" s="49">
        <v>98</v>
      </c>
      <c r="L18" s="49">
        <v>95.9</v>
      </c>
      <c r="M18" s="132" t="s">
        <v>66</v>
      </c>
      <c r="N18" s="131">
        <v>95</v>
      </c>
      <c r="O18" s="49">
        <v>96</v>
      </c>
      <c r="P18" s="49">
        <v>94</v>
      </c>
      <c r="Q18" s="132" t="s">
        <v>66</v>
      </c>
      <c r="R18" s="138">
        <f t="shared" si="1"/>
        <v>97.178782332076921</v>
      </c>
      <c r="S18" s="51">
        <v>98.935574229691881</v>
      </c>
      <c r="T18" s="51">
        <v>93.885688967656179</v>
      </c>
      <c r="U18" s="122">
        <v>98.715083798882688</v>
      </c>
      <c r="V18" s="132" t="s">
        <v>64</v>
      </c>
      <c r="W18" s="138">
        <f t="shared" si="2"/>
        <v>97.920953812083994</v>
      </c>
      <c r="X18" s="51">
        <v>98.31616805623672</v>
      </c>
      <c r="Y18" s="51">
        <v>95.850054724553075</v>
      </c>
      <c r="Z18" s="122">
        <v>99.596638655462186</v>
      </c>
      <c r="AA18" s="49" t="s">
        <v>64</v>
      </c>
      <c r="AB18" s="138">
        <v>98</v>
      </c>
      <c r="AC18" s="51">
        <v>98.6</v>
      </c>
      <c r="AD18" s="51">
        <v>96.4</v>
      </c>
      <c r="AE18" s="51">
        <v>99.5</v>
      </c>
      <c r="AF18" s="132" t="s">
        <v>64</v>
      </c>
      <c r="AG18" s="68"/>
      <c r="AH18" s="68"/>
    </row>
    <row r="19" spans="1:34" x14ac:dyDescent="0.3">
      <c r="A19" s="128" t="s">
        <v>21</v>
      </c>
      <c r="B19" s="131"/>
      <c r="C19" s="49"/>
      <c r="D19" s="49"/>
      <c r="E19" s="132"/>
      <c r="F19" s="131">
        <v>93.8</v>
      </c>
      <c r="G19" s="49">
        <v>99.3</v>
      </c>
      <c r="H19" s="49">
        <v>77</v>
      </c>
      <c r="I19" s="132" t="s">
        <v>66</v>
      </c>
      <c r="J19" s="131">
        <v>98</v>
      </c>
      <c r="K19" s="49">
        <v>99.2</v>
      </c>
      <c r="L19" s="49">
        <v>96.6</v>
      </c>
      <c r="M19" s="132" t="s">
        <v>66</v>
      </c>
      <c r="N19" s="131">
        <v>97</v>
      </c>
      <c r="O19" s="49">
        <v>97</v>
      </c>
      <c r="P19" s="49">
        <v>96</v>
      </c>
      <c r="Q19" s="132" t="s">
        <v>66</v>
      </c>
      <c r="R19" s="138">
        <f t="shared" si="1"/>
        <v>96.328196047964056</v>
      </c>
      <c r="S19" s="51">
        <v>98.011695906432749</v>
      </c>
      <c r="T19" s="51">
        <v>94.644696189495363</v>
      </c>
      <c r="U19" s="122" t="s">
        <v>66</v>
      </c>
      <c r="V19" s="132" t="s">
        <v>64</v>
      </c>
      <c r="W19" s="138">
        <f t="shared" si="2"/>
        <v>97.421706880760013</v>
      </c>
      <c r="X19" s="51">
        <v>98.909487459105776</v>
      </c>
      <c r="Y19" s="51">
        <v>95.933926302414235</v>
      </c>
      <c r="Z19" s="122" t="s">
        <v>66</v>
      </c>
      <c r="AA19" s="49" t="s">
        <v>64</v>
      </c>
      <c r="AB19" s="138">
        <v>98.2</v>
      </c>
      <c r="AC19" s="51">
        <v>99</v>
      </c>
      <c r="AD19" s="51">
        <v>97.1</v>
      </c>
      <c r="AE19" s="51" t="s">
        <v>66</v>
      </c>
      <c r="AF19" s="132" t="s">
        <v>64</v>
      </c>
      <c r="AG19" s="68"/>
      <c r="AH19" s="68"/>
    </row>
    <row r="20" spans="1:34" x14ac:dyDescent="0.3">
      <c r="A20" s="128" t="s">
        <v>22</v>
      </c>
      <c r="B20" s="131"/>
      <c r="C20" s="49"/>
      <c r="D20" s="49"/>
      <c r="E20" s="132"/>
      <c r="F20" s="131">
        <v>98.1</v>
      </c>
      <c r="G20" s="49">
        <v>98.3</v>
      </c>
      <c r="H20" s="49">
        <v>94.5</v>
      </c>
      <c r="I20" s="132" t="s">
        <v>66</v>
      </c>
      <c r="J20" s="131">
        <v>98</v>
      </c>
      <c r="K20" s="49">
        <v>97.9</v>
      </c>
      <c r="L20" s="49">
        <v>95.1</v>
      </c>
      <c r="M20" s="132" t="s">
        <v>66</v>
      </c>
      <c r="N20" s="131">
        <v>89</v>
      </c>
      <c r="O20" s="49">
        <v>85</v>
      </c>
      <c r="P20" s="49">
        <v>91</v>
      </c>
      <c r="Q20" s="132" t="s">
        <v>66</v>
      </c>
      <c r="R20" s="138">
        <f t="shared" si="1"/>
        <v>96.505520322418022</v>
      </c>
      <c r="S20" s="51">
        <v>98.673061550759385</v>
      </c>
      <c r="T20" s="51">
        <v>94.337979094076658</v>
      </c>
      <c r="U20" s="122" t="s">
        <v>66</v>
      </c>
      <c r="V20" s="132" t="s">
        <v>64</v>
      </c>
      <c r="W20" s="138">
        <f t="shared" si="2"/>
        <v>96.796807252308852</v>
      </c>
      <c r="X20" s="51">
        <v>98.155715668351434</v>
      </c>
      <c r="Y20" s="51">
        <v>94.07463249151904</v>
      </c>
      <c r="Z20" s="122">
        <v>98.160073597056112</v>
      </c>
      <c r="AA20" s="49" t="s">
        <v>64</v>
      </c>
      <c r="AB20" s="138">
        <v>97.4</v>
      </c>
      <c r="AC20" s="51">
        <v>98.7</v>
      </c>
      <c r="AD20" s="51">
        <v>94.7</v>
      </c>
      <c r="AE20" s="51">
        <v>99.5</v>
      </c>
      <c r="AF20" s="132" t="s">
        <v>64</v>
      </c>
      <c r="AG20" s="68"/>
      <c r="AH20" s="68"/>
    </row>
    <row r="21" spans="1:34" x14ac:dyDescent="0.3">
      <c r="A21" s="128" t="s">
        <v>23</v>
      </c>
      <c r="B21" s="131"/>
      <c r="C21" s="49"/>
      <c r="D21" s="49"/>
      <c r="E21" s="132"/>
      <c r="F21" s="131">
        <v>99</v>
      </c>
      <c r="G21" s="49">
        <v>100</v>
      </c>
      <c r="H21" s="49">
        <v>98</v>
      </c>
      <c r="I21" s="132" t="s">
        <v>66</v>
      </c>
      <c r="J21" s="131">
        <v>98</v>
      </c>
      <c r="K21" s="49">
        <v>98</v>
      </c>
      <c r="L21" s="49">
        <v>96.9</v>
      </c>
      <c r="M21" s="132" t="s">
        <v>66</v>
      </c>
      <c r="N21" s="131">
        <v>96</v>
      </c>
      <c r="O21" s="49">
        <v>97</v>
      </c>
      <c r="P21" s="49">
        <v>91</v>
      </c>
      <c r="Q21" s="132" t="s">
        <v>66</v>
      </c>
      <c r="R21" s="138">
        <f t="shared" si="1"/>
        <v>97.875188319121762</v>
      </c>
      <c r="S21" s="51">
        <v>98.980458793542908</v>
      </c>
      <c r="T21" s="51">
        <v>95.459770114942529</v>
      </c>
      <c r="U21" s="122">
        <v>99.185336048879833</v>
      </c>
      <c r="V21" s="132" t="s">
        <v>64</v>
      </c>
      <c r="W21" s="138">
        <f t="shared" si="2"/>
        <v>98.216942981276588</v>
      </c>
      <c r="X21" s="51">
        <v>98.690364826941064</v>
      </c>
      <c r="Y21" s="141">
        <v>95.960464116888701</v>
      </c>
      <c r="Z21" s="133">
        <v>100</v>
      </c>
      <c r="AA21" s="49" t="s">
        <v>64</v>
      </c>
      <c r="AB21" s="138">
        <v>98.1</v>
      </c>
      <c r="AC21" s="51">
        <v>99.2</v>
      </c>
      <c r="AD21" s="51">
        <v>96.7</v>
      </c>
      <c r="AE21" s="51">
        <v>100</v>
      </c>
      <c r="AF21" s="132" t="s">
        <v>64</v>
      </c>
      <c r="AG21" s="68"/>
      <c r="AH21" s="68"/>
    </row>
    <row r="22" spans="1:34" x14ac:dyDescent="0.3">
      <c r="A22" s="128" t="s">
        <v>24</v>
      </c>
      <c r="B22" s="131"/>
      <c r="C22" s="49"/>
      <c r="D22" s="49"/>
      <c r="E22" s="132"/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96</v>
      </c>
      <c r="O22" s="49">
        <v>96</v>
      </c>
      <c r="P22" s="49">
        <v>96</v>
      </c>
      <c r="Q22" s="132" t="s">
        <v>66</v>
      </c>
      <c r="R22" s="138">
        <f t="shared" si="1"/>
        <v>98.234561570580908</v>
      </c>
      <c r="S22" s="51">
        <v>98.128342245989302</v>
      </c>
      <c r="T22" s="51">
        <v>96.575342465753423</v>
      </c>
      <c r="U22" s="122">
        <v>100</v>
      </c>
      <c r="V22" s="132" t="s">
        <v>64</v>
      </c>
      <c r="W22" s="138">
        <f t="shared" si="2"/>
        <v>95.638736263736263</v>
      </c>
      <c r="X22" s="51">
        <v>97.527472527472526</v>
      </c>
      <c r="Y22" s="51">
        <v>93.75</v>
      </c>
      <c r="Z22" s="122" t="s">
        <v>66</v>
      </c>
      <c r="AA22" s="49" t="s">
        <v>64</v>
      </c>
      <c r="AB22" s="138">
        <v>96.9</v>
      </c>
      <c r="AC22" s="51">
        <v>98.1</v>
      </c>
      <c r="AD22" s="51">
        <v>94.5</v>
      </c>
      <c r="AE22" s="51">
        <v>100</v>
      </c>
      <c r="AF22" s="132" t="s">
        <v>64</v>
      </c>
      <c r="AG22" s="68"/>
      <c r="AH22" s="68"/>
    </row>
    <row r="23" spans="1:34" x14ac:dyDescent="0.3">
      <c r="A23" s="128" t="s">
        <v>25</v>
      </c>
      <c r="B23" s="131"/>
      <c r="C23" s="49"/>
      <c r="D23" s="49"/>
      <c r="E23" s="132"/>
      <c r="F23" s="131">
        <v>98.5</v>
      </c>
      <c r="G23" s="49">
        <v>98.3</v>
      </c>
      <c r="H23" s="49">
        <v>99</v>
      </c>
      <c r="I23" s="132" t="s">
        <v>66</v>
      </c>
      <c r="J23" s="131">
        <v>98</v>
      </c>
      <c r="K23" s="49">
        <v>98.8</v>
      </c>
      <c r="L23" s="49">
        <v>95.6</v>
      </c>
      <c r="M23" s="132" t="s">
        <v>66</v>
      </c>
      <c r="N23" s="131">
        <v>97</v>
      </c>
      <c r="O23" s="49">
        <v>97</v>
      </c>
      <c r="P23" s="49">
        <v>95</v>
      </c>
      <c r="Q23" s="132" t="s">
        <v>66</v>
      </c>
      <c r="R23" s="138">
        <f t="shared" si="1"/>
        <v>97.338134132392497</v>
      </c>
      <c r="S23" s="51">
        <v>99.081726354453622</v>
      </c>
      <c r="T23" s="51">
        <v>95.594541910331387</v>
      </c>
      <c r="U23" s="122" t="s">
        <v>66</v>
      </c>
      <c r="V23" s="132" t="s">
        <v>64</v>
      </c>
      <c r="W23" s="159">
        <f t="shared" si="2"/>
        <v>98.048188481274437</v>
      </c>
      <c r="X23" s="51">
        <v>99.05417024935511</v>
      </c>
      <c r="Y23" s="141">
        <v>97.042206713193764</v>
      </c>
      <c r="Z23" s="122" t="s">
        <v>66</v>
      </c>
      <c r="AA23" s="49" t="s">
        <v>64</v>
      </c>
      <c r="AB23" s="138">
        <v>98.3</v>
      </c>
      <c r="AC23" s="51">
        <v>99.3</v>
      </c>
      <c r="AD23" s="51">
        <v>96.9</v>
      </c>
      <c r="AE23" s="51">
        <v>99.5</v>
      </c>
      <c r="AF23" s="132" t="s">
        <v>64</v>
      </c>
      <c r="AG23" s="68"/>
      <c r="AH23" s="68"/>
    </row>
    <row r="24" spans="1:34" x14ac:dyDescent="0.3">
      <c r="A24" s="128" t="s">
        <v>26</v>
      </c>
      <c r="B24" s="131"/>
      <c r="C24" s="49"/>
      <c r="D24" s="49"/>
      <c r="E24" s="132"/>
      <c r="F24" s="131">
        <v>96</v>
      </c>
      <c r="G24" s="49" t="s">
        <v>66</v>
      </c>
      <c r="H24" s="49">
        <v>96</v>
      </c>
      <c r="I24" s="132" t="s">
        <v>66</v>
      </c>
      <c r="J24" s="131">
        <v>99</v>
      </c>
      <c r="K24" s="49">
        <v>99</v>
      </c>
      <c r="L24" s="49">
        <v>95.9</v>
      </c>
      <c r="M24" s="132" t="s">
        <v>66</v>
      </c>
      <c r="N24" s="131">
        <v>97</v>
      </c>
      <c r="O24" s="49">
        <v>98</v>
      </c>
      <c r="P24" s="49">
        <v>94</v>
      </c>
      <c r="Q24" s="132">
        <v>99</v>
      </c>
      <c r="R24" s="138">
        <f t="shared" si="1"/>
        <v>97.157658432526389</v>
      </c>
      <c r="S24" s="51">
        <v>98.504486540378863</v>
      </c>
      <c r="T24" s="51">
        <v>93.353474320241688</v>
      </c>
      <c r="U24" s="122">
        <v>99.615014436958617</v>
      </c>
      <c r="V24" s="132" t="s">
        <v>64</v>
      </c>
      <c r="W24" s="159">
        <f t="shared" si="2"/>
        <v>98.03629987075702</v>
      </c>
      <c r="X24" s="51">
        <v>98.078495502861813</v>
      </c>
      <c r="Y24" s="51">
        <v>96.197140249467594</v>
      </c>
      <c r="Z24" s="122">
        <v>99.833263859941638</v>
      </c>
      <c r="AA24" s="49" t="s">
        <v>64</v>
      </c>
      <c r="AB24" s="138">
        <v>97.7</v>
      </c>
      <c r="AC24" s="51">
        <v>98.4</v>
      </c>
      <c r="AD24" s="51">
        <v>96.2</v>
      </c>
      <c r="AE24" s="51">
        <v>99.7</v>
      </c>
      <c r="AF24" s="132" t="s">
        <v>64</v>
      </c>
      <c r="AG24" s="68"/>
      <c r="AH24" s="68"/>
    </row>
    <row r="25" spans="1:34" x14ac:dyDescent="0.3">
      <c r="A25" s="128" t="s">
        <v>27</v>
      </c>
      <c r="B25" s="131"/>
      <c r="C25" s="49"/>
      <c r="D25" s="49"/>
      <c r="E25" s="132"/>
      <c r="F25" s="131">
        <v>97.9</v>
      </c>
      <c r="G25" s="49">
        <v>98.6</v>
      </c>
      <c r="H25" s="49">
        <v>95.7</v>
      </c>
      <c r="I25" s="132" t="s">
        <v>66</v>
      </c>
      <c r="J25" s="131">
        <v>98</v>
      </c>
      <c r="K25" s="49">
        <v>98.5</v>
      </c>
      <c r="L25" s="49">
        <v>96.8</v>
      </c>
      <c r="M25" s="132" t="s">
        <v>66</v>
      </c>
      <c r="N25" s="131">
        <v>97</v>
      </c>
      <c r="O25" s="49">
        <v>97</v>
      </c>
      <c r="P25" s="49">
        <v>96</v>
      </c>
      <c r="Q25" s="132" t="s">
        <v>66</v>
      </c>
      <c r="R25" s="138">
        <f t="shared" si="1"/>
        <v>97.477973629988526</v>
      </c>
      <c r="S25" s="51">
        <v>99.220441749675174</v>
      </c>
      <c r="T25" s="51">
        <v>95.735505510301863</v>
      </c>
      <c r="U25" s="122" t="s">
        <v>66</v>
      </c>
      <c r="V25" s="132" t="s">
        <v>64</v>
      </c>
      <c r="W25" s="159">
        <f t="shared" si="2"/>
        <v>98.003153765887475</v>
      </c>
      <c r="X25" s="51">
        <v>98.926174496644293</v>
      </c>
      <c r="Y25" s="51">
        <v>96.453149814716781</v>
      </c>
      <c r="Z25" s="122">
        <v>98.630136986301366</v>
      </c>
      <c r="AA25" s="49" t="s">
        <v>64</v>
      </c>
      <c r="AB25" s="138">
        <v>97.9</v>
      </c>
      <c r="AC25" s="51">
        <v>98.8</v>
      </c>
      <c r="AD25" s="51">
        <v>96.3</v>
      </c>
      <c r="AE25" s="51">
        <v>99.4</v>
      </c>
      <c r="AF25" s="132" t="s">
        <v>64</v>
      </c>
      <c r="AG25" s="68"/>
      <c r="AH25" s="68"/>
    </row>
    <row r="26" spans="1:34" x14ac:dyDescent="0.3">
      <c r="A26" s="128" t="s">
        <v>28</v>
      </c>
      <c r="B26" s="131"/>
      <c r="C26" s="49"/>
      <c r="D26" s="49"/>
      <c r="E26" s="132"/>
      <c r="F26" s="131">
        <v>96.7</v>
      </c>
      <c r="G26" s="49">
        <v>94.7</v>
      </c>
      <c r="H26" s="49">
        <v>97.7</v>
      </c>
      <c r="I26" s="132">
        <v>100</v>
      </c>
      <c r="J26" s="131">
        <v>97</v>
      </c>
      <c r="K26" s="49">
        <v>95.5</v>
      </c>
      <c r="L26" s="49">
        <v>97.8</v>
      </c>
      <c r="M26" s="132">
        <v>98.7</v>
      </c>
      <c r="N26" s="131">
        <v>95</v>
      </c>
      <c r="O26" s="49">
        <v>95</v>
      </c>
      <c r="P26" s="49">
        <v>96</v>
      </c>
      <c r="Q26" s="132">
        <v>98</v>
      </c>
      <c r="R26" s="138">
        <f t="shared" si="1"/>
        <v>97.861461612710571</v>
      </c>
      <c r="S26" s="51">
        <v>98.608695652173921</v>
      </c>
      <c r="T26" s="51">
        <v>95.353047676523843</v>
      </c>
      <c r="U26" s="122">
        <v>99.622641509433961</v>
      </c>
      <c r="V26" s="132" t="s">
        <v>64</v>
      </c>
      <c r="W26" s="138">
        <f t="shared" si="2"/>
        <v>97.850679502918481</v>
      </c>
      <c r="X26" s="51">
        <v>97.733217088055795</v>
      </c>
      <c r="Y26" s="51">
        <v>96.690070210631902</v>
      </c>
      <c r="Z26" s="122">
        <v>99.128751210067762</v>
      </c>
      <c r="AA26" s="49" t="s">
        <v>64</v>
      </c>
      <c r="AB26" s="138">
        <v>97.8</v>
      </c>
      <c r="AC26" s="51">
        <v>98.7</v>
      </c>
      <c r="AD26" s="51">
        <v>96.6</v>
      </c>
      <c r="AE26" s="51">
        <v>99.8</v>
      </c>
      <c r="AF26" s="132" t="s">
        <v>64</v>
      </c>
      <c r="AG26" s="68"/>
      <c r="AH26" s="68"/>
    </row>
    <row r="27" spans="1:34" x14ac:dyDescent="0.3">
      <c r="A27" s="128" t="s">
        <v>168</v>
      </c>
      <c r="B27" s="131"/>
      <c r="C27" s="49"/>
      <c r="D27" s="49"/>
      <c r="E27" s="132"/>
      <c r="F27" s="131">
        <v>95.5</v>
      </c>
      <c r="G27" s="49">
        <v>99</v>
      </c>
      <c r="H27" s="49">
        <v>92</v>
      </c>
      <c r="I27" s="132" t="s">
        <v>66</v>
      </c>
      <c r="J27" s="131">
        <v>100</v>
      </c>
      <c r="K27" s="49">
        <v>100</v>
      </c>
      <c r="L27" s="49" t="s">
        <v>66</v>
      </c>
      <c r="M27" s="132" t="s">
        <v>66</v>
      </c>
      <c r="N27" s="131">
        <v>94</v>
      </c>
      <c r="O27" s="49">
        <v>94</v>
      </c>
      <c r="P27" s="49" t="s">
        <v>66</v>
      </c>
      <c r="Q27" s="132" t="s">
        <v>66</v>
      </c>
      <c r="R27" s="138">
        <f t="shared" si="1"/>
        <v>98.395721925133699</v>
      </c>
      <c r="S27" s="51">
        <v>100</v>
      </c>
      <c r="T27" s="51">
        <v>96.791443850267385</v>
      </c>
      <c r="U27" s="122" t="s">
        <v>66</v>
      </c>
      <c r="V27" s="132" t="s">
        <v>64</v>
      </c>
      <c r="W27" s="138">
        <f t="shared" si="2"/>
        <v>97.196450816304761</v>
      </c>
      <c r="X27" s="141">
        <v>96.033994334277622</v>
      </c>
      <c r="Y27" s="51">
        <v>96.307237813884782</v>
      </c>
      <c r="Z27" s="122">
        <v>99.248120300751879</v>
      </c>
      <c r="AA27" s="49" t="s">
        <v>64</v>
      </c>
      <c r="AB27" s="138">
        <v>98.6</v>
      </c>
      <c r="AC27" s="51">
        <v>98.1</v>
      </c>
      <c r="AD27" s="51">
        <v>99.1</v>
      </c>
      <c r="AE27" s="51">
        <v>100</v>
      </c>
      <c r="AF27" s="132" t="s">
        <v>64</v>
      </c>
      <c r="AG27" s="68"/>
      <c r="AH27" s="68"/>
    </row>
    <row r="28" spans="1:34" x14ac:dyDescent="0.3">
      <c r="A28" s="128" t="s">
        <v>169</v>
      </c>
      <c r="B28" s="131"/>
      <c r="C28" s="49"/>
      <c r="D28" s="49"/>
      <c r="E28" s="132"/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94</v>
      </c>
      <c r="O28" s="49">
        <v>95</v>
      </c>
      <c r="P28" s="49">
        <v>93</v>
      </c>
      <c r="Q28" s="132" t="s">
        <v>66</v>
      </c>
      <c r="R28" s="138">
        <f t="shared" si="1"/>
        <v>97.122296935623126</v>
      </c>
      <c r="S28" s="51">
        <v>99.178082191780831</v>
      </c>
      <c r="T28" s="51">
        <v>94.121175764847038</v>
      </c>
      <c r="U28" s="122">
        <v>98.067632850241552</v>
      </c>
      <c r="V28" s="132" t="s">
        <v>64</v>
      </c>
      <c r="W28" s="138">
        <f t="shared" si="2"/>
        <v>98.209980438027586</v>
      </c>
      <c r="X28" s="51">
        <v>98.34319526627219</v>
      </c>
      <c r="Y28" s="51">
        <v>96.789258610624643</v>
      </c>
      <c r="Z28" s="122">
        <v>99.497487437185924</v>
      </c>
      <c r="AA28" s="49" t="s">
        <v>64</v>
      </c>
      <c r="AB28" s="138">
        <v>97.6</v>
      </c>
      <c r="AC28" s="51">
        <v>97.8</v>
      </c>
      <c r="AD28" s="51">
        <v>97.2</v>
      </c>
      <c r="AE28" s="51">
        <v>99.7</v>
      </c>
      <c r="AF28" s="132" t="s">
        <v>64</v>
      </c>
      <c r="AG28" s="68"/>
      <c r="AH28" s="68"/>
    </row>
    <row r="29" spans="1:34" x14ac:dyDescent="0.3">
      <c r="A29" s="128" t="s">
        <v>31</v>
      </c>
      <c r="B29" s="131"/>
      <c r="C29" s="49"/>
      <c r="D29" s="49"/>
      <c r="E29" s="132"/>
      <c r="F29" s="131">
        <v>98.8</v>
      </c>
      <c r="G29" s="49">
        <v>97.8</v>
      </c>
      <c r="H29" s="49">
        <v>99.3</v>
      </c>
      <c r="I29" s="132" t="s">
        <v>66</v>
      </c>
      <c r="J29" s="131">
        <v>100</v>
      </c>
      <c r="K29" s="49" t="s">
        <v>66</v>
      </c>
      <c r="L29" s="49">
        <v>100</v>
      </c>
      <c r="M29" s="132" t="s">
        <v>64</v>
      </c>
      <c r="N29" s="131">
        <v>95</v>
      </c>
      <c r="O29" s="49">
        <v>93</v>
      </c>
      <c r="P29" s="49">
        <v>96</v>
      </c>
      <c r="Q29" s="132" t="s">
        <v>64</v>
      </c>
      <c r="R29" s="138">
        <f t="shared" si="1"/>
        <v>97.56957047791893</v>
      </c>
      <c r="S29" s="51">
        <v>95.402298850574709</v>
      </c>
      <c r="T29" s="51">
        <v>99.73684210526315</v>
      </c>
      <c r="U29" s="122" t="s">
        <v>64</v>
      </c>
      <c r="V29" s="132" t="s">
        <v>64</v>
      </c>
      <c r="W29" s="138">
        <f t="shared" si="2"/>
        <v>97.948436580840763</v>
      </c>
      <c r="X29" s="51">
        <v>97.448979591836732</v>
      </c>
      <c r="Y29" s="51">
        <v>98.447893569844794</v>
      </c>
      <c r="Z29" s="49" t="s">
        <v>64</v>
      </c>
      <c r="AA29" s="49" t="s">
        <v>64</v>
      </c>
      <c r="AB29" s="138">
        <v>97.5</v>
      </c>
      <c r="AC29" s="51">
        <v>97.7</v>
      </c>
      <c r="AD29" s="51">
        <v>97.2</v>
      </c>
      <c r="AE29" s="49" t="s">
        <v>64</v>
      </c>
      <c r="AF29" s="132" t="s">
        <v>64</v>
      </c>
      <c r="AG29" s="68"/>
      <c r="AH29" s="68"/>
    </row>
    <row r="30" spans="1:34" x14ac:dyDescent="0.3">
      <c r="A30" s="128" t="s">
        <v>170</v>
      </c>
      <c r="B30" s="131"/>
      <c r="C30" s="49"/>
      <c r="D30" s="49"/>
      <c r="E30" s="132"/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96</v>
      </c>
      <c r="K30" s="49">
        <v>98.3</v>
      </c>
      <c r="L30" s="49">
        <v>92.3</v>
      </c>
      <c r="M30" s="132" t="s">
        <v>66</v>
      </c>
      <c r="N30" s="131">
        <v>95</v>
      </c>
      <c r="O30" s="49">
        <v>97</v>
      </c>
      <c r="P30" s="49">
        <v>95</v>
      </c>
      <c r="Q30" s="132" t="s">
        <v>66</v>
      </c>
      <c r="R30" s="138">
        <f t="shared" si="1"/>
        <v>97.067930945963298</v>
      </c>
      <c r="S30" s="51">
        <v>97.877358490566039</v>
      </c>
      <c r="T30" s="51">
        <v>96.258503401360542</v>
      </c>
      <c r="U30" s="122" t="s">
        <v>66</v>
      </c>
      <c r="V30" s="132" t="s">
        <v>64</v>
      </c>
      <c r="W30" s="138">
        <f t="shared" si="2"/>
        <v>97.0625</v>
      </c>
      <c r="X30" s="51">
        <v>94.125</v>
      </c>
      <c r="Y30" s="141">
        <v>100</v>
      </c>
      <c r="Z30" s="122" t="s">
        <v>66</v>
      </c>
      <c r="AA30" s="49" t="s">
        <v>64</v>
      </c>
      <c r="AB30" s="138">
        <v>98.3</v>
      </c>
      <c r="AC30" s="51">
        <v>98.2</v>
      </c>
      <c r="AD30" s="51">
        <v>98.8</v>
      </c>
      <c r="AE30" s="51" t="s">
        <v>66</v>
      </c>
      <c r="AF30" s="132" t="s">
        <v>64</v>
      </c>
      <c r="AG30" s="68"/>
      <c r="AH30" s="68"/>
    </row>
    <row r="31" spans="1:34" x14ac:dyDescent="0.3">
      <c r="A31" s="128" t="s">
        <v>33</v>
      </c>
      <c r="B31" s="131"/>
      <c r="C31" s="49"/>
      <c r="D31" s="49"/>
      <c r="E31" s="132"/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96</v>
      </c>
      <c r="O31" s="49">
        <v>96</v>
      </c>
      <c r="P31" s="49">
        <v>96</v>
      </c>
      <c r="Q31" s="132">
        <v>99</v>
      </c>
      <c r="R31" s="138">
        <f t="shared" si="1"/>
        <v>96.751227083418655</v>
      </c>
      <c r="S31" s="51">
        <v>98.030634573304155</v>
      </c>
      <c r="T31" s="51">
        <v>95.406070549630854</v>
      </c>
      <c r="U31" s="122">
        <v>96.816976127320956</v>
      </c>
      <c r="V31" s="132" t="s">
        <v>64</v>
      </c>
      <c r="W31" s="138">
        <f t="shared" si="2"/>
        <v>98.446425533143213</v>
      </c>
      <c r="X31" s="51">
        <v>99.312714776632305</v>
      </c>
      <c r="Y31" s="51">
        <v>96.833013435700579</v>
      </c>
      <c r="Z31" s="122">
        <v>99.193548387096769</v>
      </c>
      <c r="AA31" s="49" t="s">
        <v>64</v>
      </c>
      <c r="AB31" s="138">
        <v>97.6</v>
      </c>
      <c r="AC31" s="51">
        <v>97.6</v>
      </c>
      <c r="AD31" s="51">
        <v>97.2</v>
      </c>
      <c r="AE31" s="51">
        <v>99.5</v>
      </c>
      <c r="AF31" s="132" t="s">
        <v>64</v>
      </c>
      <c r="AG31" s="68"/>
      <c r="AH31" s="68"/>
    </row>
    <row r="32" spans="1:34" x14ac:dyDescent="0.3">
      <c r="A32" s="128" t="s">
        <v>34</v>
      </c>
      <c r="B32" s="131"/>
      <c r="C32" s="49"/>
      <c r="D32" s="49"/>
      <c r="E32" s="132"/>
      <c r="F32" s="131">
        <v>99.3</v>
      </c>
      <c r="G32" s="49">
        <v>99.3</v>
      </c>
      <c r="H32" s="49">
        <v>99.2</v>
      </c>
      <c r="I32" s="132">
        <v>100</v>
      </c>
      <c r="J32" s="131">
        <v>99</v>
      </c>
      <c r="K32" s="49">
        <v>98.7</v>
      </c>
      <c r="L32" s="49">
        <v>98</v>
      </c>
      <c r="M32" s="132">
        <v>100</v>
      </c>
      <c r="N32" s="131">
        <v>91</v>
      </c>
      <c r="O32" s="49">
        <v>92</v>
      </c>
      <c r="P32" s="49">
        <v>89</v>
      </c>
      <c r="Q32" s="132">
        <v>98</v>
      </c>
      <c r="R32" s="138">
        <f t="shared" si="1"/>
        <v>97.559016190829311</v>
      </c>
      <c r="S32" s="51">
        <v>97.849462365591393</v>
      </c>
      <c r="T32" s="51">
        <v>94.827586206896555</v>
      </c>
      <c r="U32" s="122">
        <v>100</v>
      </c>
      <c r="V32" s="132" t="s">
        <v>64</v>
      </c>
      <c r="W32" s="138">
        <f t="shared" si="2"/>
        <v>95.571208316814236</v>
      </c>
      <c r="X32" s="51">
        <v>95.744680851063833</v>
      </c>
      <c r="Y32" s="51">
        <v>93.142857142857139</v>
      </c>
      <c r="Z32" s="122">
        <v>97.826086956521735</v>
      </c>
      <c r="AA32" s="49" t="s">
        <v>64</v>
      </c>
      <c r="AB32" s="138">
        <v>99.3</v>
      </c>
      <c r="AC32" s="51">
        <v>99.7</v>
      </c>
      <c r="AD32" s="51">
        <v>98.9</v>
      </c>
      <c r="AE32" s="51">
        <v>98.8</v>
      </c>
      <c r="AF32" s="132" t="s">
        <v>64</v>
      </c>
      <c r="AG32" s="68"/>
      <c r="AH32" s="68"/>
    </row>
    <row r="33" spans="1:34" x14ac:dyDescent="0.3">
      <c r="A33" s="128" t="s">
        <v>171</v>
      </c>
      <c r="B33" s="131"/>
      <c r="C33" s="49"/>
      <c r="D33" s="49"/>
      <c r="E33" s="132"/>
      <c r="F33" s="131">
        <v>98.8</v>
      </c>
      <c r="G33" s="49">
        <v>99</v>
      </c>
      <c r="H33" s="49">
        <v>96.7</v>
      </c>
      <c r="I33" s="132">
        <v>100</v>
      </c>
      <c r="J33" s="131">
        <v>100</v>
      </c>
      <c r="K33" s="49" t="s">
        <v>66</v>
      </c>
      <c r="L33" s="49">
        <v>100</v>
      </c>
      <c r="M33" s="132" t="s">
        <v>66</v>
      </c>
      <c r="N33" s="131">
        <v>97</v>
      </c>
      <c r="O33" s="49">
        <v>96</v>
      </c>
      <c r="P33" s="49">
        <v>98</v>
      </c>
      <c r="Q33" s="132">
        <v>98</v>
      </c>
      <c r="R33" s="138">
        <f t="shared" si="1"/>
        <v>97.567600938387457</v>
      </c>
      <c r="S33" s="51">
        <v>97.977528089887642</v>
      </c>
      <c r="T33" s="51">
        <v>94.725274725274716</v>
      </c>
      <c r="U33" s="122">
        <v>100</v>
      </c>
      <c r="V33" s="132" t="s">
        <v>64</v>
      </c>
      <c r="W33" s="138">
        <f t="shared" si="2"/>
        <v>98.49997738886627</v>
      </c>
      <c r="X33" s="51">
        <v>98.518518518518519</v>
      </c>
      <c r="Y33" s="51">
        <v>97.53086419753086</v>
      </c>
      <c r="Z33" s="122">
        <v>99.45054945054946</v>
      </c>
      <c r="AA33" s="49" t="s">
        <v>64</v>
      </c>
      <c r="AB33" s="138">
        <v>96.9</v>
      </c>
      <c r="AC33" s="51">
        <v>97.9</v>
      </c>
      <c r="AD33" s="51">
        <v>95.6</v>
      </c>
      <c r="AE33" s="51">
        <v>99.3</v>
      </c>
      <c r="AF33" s="132" t="s">
        <v>64</v>
      </c>
      <c r="AG33" s="68"/>
      <c r="AH33" s="68"/>
    </row>
    <row r="34" spans="1:34" x14ac:dyDescent="0.3">
      <c r="A34" s="128" t="s">
        <v>172</v>
      </c>
      <c r="B34" s="131"/>
      <c r="C34" s="49"/>
      <c r="D34" s="49"/>
      <c r="E34" s="132"/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97</v>
      </c>
      <c r="K34" s="49">
        <v>98.5</v>
      </c>
      <c r="L34" s="49">
        <v>96.3</v>
      </c>
      <c r="M34" s="132">
        <v>99.8</v>
      </c>
      <c r="N34" s="131">
        <v>93</v>
      </c>
      <c r="O34" s="49">
        <v>96</v>
      </c>
      <c r="P34" s="49">
        <v>91</v>
      </c>
      <c r="Q34" s="132">
        <v>98</v>
      </c>
      <c r="R34" s="138">
        <f t="shared" si="1"/>
        <v>98.477343616185735</v>
      </c>
      <c r="S34" s="51">
        <v>98.821548821548816</v>
      </c>
      <c r="T34" s="51">
        <v>96.764091858037588</v>
      </c>
      <c r="U34" s="122">
        <v>99.846390168970814</v>
      </c>
      <c r="V34" s="132" t="s">
        <v>64</v>
      </c>
      <c r="W34" s="138">
        <f t="shared" si="2"/>
        <v>98.25251776884943</v>
      </c>
      <c r="X34" s="51">
        <v>98.324958123953095</v>
      </c>
      <c r="Y34" s="51">
        <v>96.634615384615387</v>
      </c>
      <c r="Z34" s="122">
        <v>99.797979797979792</v>
      </c>
      <c r="AA34" s="49" t="s">
        <v>64</v>
      </c>
      <c r="AB34" s="138">
        <v>98.1</v>
      </c>
      <c r="AC34" s="51">
        <v>97.8</v>
      </c>
      <c r="AD34" s="51">
        <v>98.4</v>
      </c>
      <c r="AE34" s="51">
        <v>100</v>
      </c>
      <c r="AF34" s="132" t="s">
        <v>64</v>
      </c>
      <c r="AG34" s="68"/>
      <c r="AH34" s="68"/>
    </row>
    <row r="35" spans="1:34" x14ac:dyDescent="0.3">
      <c r="A35" s="128" t="s">
        <v>37</v>
      </c>
      <c r="B35" s="131"/>
      <c r="C35" s="49"/>
      <c r="D35" s="49"/>
      <c r="E35" s="132"/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97</v>
      </c>
      <c r="O35" s="49">
        <v>98</v>
      </c>
      <c r="P35" s="49">
        <v>96</v>
      </c>
      <c r="Q35" s="132" t="s">
        <v>66</v>
      </c>
      <c r="R35" s="138">
        <f t="shared" si="1"/>
        <v>98.054002206129212</v>
      </c>
      <c r="S35" s="51">
        <v>99.724137931034491</v>
      </c>
      <c r="T35" s="51">
        <v>96.383866481223919</v>
      </c>
      <c r="U35" s="122" t="s">
        <v>66</v>
      </c>
      <c r="V35" s="132" t="s">
        <v>64</v>
      </c>
      <c r="W35" s="138">
        <f t="shared" si="2"/>
        <v>98.362970658806418</v>
      </c>
      <c r="X35" s="51">
        <v>98.607242339832865</v>
      </c>
      <c r="Y35" s="141">
        <v>96.980008507018283</v>
      </c>
      <c r="Z35" s="122">
        <v>99.501661129568106</v>
      </c>
      <c r="AA35" s="49" t="s">
        <v>64</v>
      </c>
      <c r="AB35" s="138">
        <v>98.4</v>
      </c>
      <c r="AC35" s="51">
        <v>98.9</v>
      </c>
      <c r="AD35" s="51">
        <v>97.8</v>
      </c>
      <c r="AE35" s="51">
        <v>98.9</v>
      </c>
      <c r="AF35" s="132" t="s">
        <v>64</v>
      </c>
      <c r="AG35" s="68"/>
      <c r="AH35" s="68"/>
    </row>
    <row r="36" spans="1:34" x14ac:dyDescent="0.3">
      <c r="A36" s="128" t="s">
        <v>38</v>
      </c>
      <c r="B36" s="131"/>
      <c r="C36" s="49"/>
      <c r="D36" s="49"/>
      <c r="E36" s="132"/>
      <c r="F36" s="131">
        <v>90</v>
      </c>
      <c r="G36" s="49">
        <v>92</v>
      </c>
      <c r="H36" s="49">
        <v>89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96</v>
      </c>
      <c r="O36" s="49">
        <v>98</v>
      </c>
      <c r="P36" s="49">
        <v>94</v>
      </c>
      <c r="Q36" s="132">
        <v>98</v>
      </c>
      <c r="R36" s="138">
        <f t="shared" si="1"/>
        <v>88.974358974358978</v>
      </c>
      <c r="S36" s="51">
        <v>93.333333333333329</v>
      </c>
      <c r="T36" s="51">
        <v>84.615384615384613</v>
      </c>
      <c r="U36" s="122" t="s">
        <v>66</v>
      </c>
      <c r="V36" s="132" t="s">
        <v>64</v>
      </c>
      <c r="W36" s="138">
        <f t="shared" si="2"/>
        <v>95.833333333333329</v>
      </c>
      <c r="X36" s="141">
        <v>100</v>
      </c>
      <c r="Y36" s="51">
        <v>91.666666666666657</v>
      </c>
      <c r="Z36" s="122" t="s">
        <v>66</v>
      </c>
      <c r="AA36" s="49" t="s">
        <v>64</v>
      </c>
      <c r="AB36" s="138">
        <v>96</v>
      </c>
      <c r="AC36" s="51">
        <v>95.3</v>
      </c>
      <c r="AD36" s="51">
        <v>95.5</v>
      </c>
      <c r="AE36" s="51">
        <v>98.6</v>
      </c>
      <c r="AF36" s="132" t="s">
        <v>64</v>
      </c>
      <c r="AG36" s="68"/>
      <c r="AH36" s="68"/>
    </row>
    <row r="37" spans="1:34" x14ac:dyDescent="0.3">
      <c r="A37" s="128" t="s">
        <v>173</v>
      </c>
      <c r="B37" s="131"/>
      <c r="C37" s="49"/>
      <c r="D37" s="49"/>
      <c r="E37" s="132"/>
      <c r="F37" s="131">
        <v>97</v>
      </c>
      <c r="G37" s="49">
        <v>96.7</v>
      </c>
      <c r="H37" s="49">
        <v>97.1</v>
      </c>
      <c r="I37" s="132">
        <v>99</v>
      </c>
      <c r="J37" s="131">
        <v>97</v>
      </c>
      <c r="K37" s="49">
        <v>97.5</v>
      </c>
      <c r="L37" s="49">
        <v>97.3</v>
      </c>
      <c r="M37" s="132">
        <v>99.7</v>
      </c>
      <c r="N37" s="131">
        <v>97</v>
      </c>
      <c r="O37" s="49">
        <v>97</v>
      </c>
      <c r="P37" s="49">
        <v>97</v>
      </c>
      <c r="Q37" s="132">
        <v>98</v>
      </c>
      <c r="R37" s="138">
        <f t="shared" si="1"/>
        <v>95.670562855543778</v>
      </c>
      <c r="S37" s="51">
        <v>98.093220338983059</v>
      </c>
      <c r="T37" s="51">
        <v>93.247905372104483</v>
      </c>
      <c r="U37" s="122" t="s">
        <v>66</v>
      </c>
      <c r="V37" s="132" t="s">
        <v>64</v>
      </c>
      <c r="W37" s="138">
        <f t="shared" si="2"/>
        <v>97.719501887952234</v>
      </c>
      <c r="X37" s="51">
        <v>98.74429223744292</v>
      </c>
      <c r="Y37" s="51">
        <v>96.694711538461547</v>
      </c>
      <c r="Z37" s="122" t="s">
        <v>66</v>
      </c>
      <c r="AA37" s="49" t="s">
        <v>64</v>
      </c>
      <c r="AB37" s="138">
        <v>97.8</v>
      </c>
      <c r="AC37" s="51">
        <v>97.4</v>
      </c>
      <c r="AD37" s="51">
        <v>98.3</v>
      </c>
      <c r="AE37" s="51">
        <v>99.4</v>
      </c>
      <c r="AF37" s="132" t="s">
        <v>64</v>
      </c>
      <c r="AG37" s="68"/>
      <c r="AH37" s="68"/>
    </row>
    <row r="38" spans="1:34" x14ac:dyDescent="0.3">
      <c r="A38" s="128" t="s">
        <v>40</v>
      </c>
      <c r="B38" s="131"/>
      <c r="C38" s="49"/>
      <c r="D38" s="49"/>
      <c r="E38" s="132"/>
      <c r="F38" s="131">
        <v>98.8</v>
      </c>
      <c r="G38" s="49">
        <v>98.6</v>
      </c>
      <c r="H38" s="49">
        <v>99</v>
      </c>
      <c r="I38" s="132" t="s">
        <v>66</v>
      </c>
      <c r="J38" s="131">
        <v>98</v>
      </c>
      <c r="K38" s="49">
        <v>98</v>
      </c>
      <c r="L38" s="49">
        <v>97.7</v>
      </c>
      <c r="M38" s="132">
        <v>98.7</v>
      </c>
      <c r="N38" s="131">
        <v>97</v>
      </c>
      <c r="O38" s="49">
        <v>97</v>
      </c>
      <c r="P38" s="49">
        <v>97</v>
      </c>
      <c r="Q38" s="132">
        <v>100</v>
      </c>
      <c r="R38" s="138">
        <f t="shared" si="1"/>
        <v>97.692392034318772</v>
      </c>
      <c r="S38" s="51">
        <v>99.2653810835629</v>
      </c>
      <c r="T38" s="51">
        <v>96.119402985074629</v>
      </c>
      <c r="U38" s="122" t="s">
        <v>66</v>
      </c>
      <c r="V38" s="132" t="s">
        <v>64</v>
      </c>
      <c r="W38" s="138">
        <f t="shared" si="2"/>
        <v>98.378733591988393</v>
      </c>
      <c r="X38" s="51">
        <v>98.47677075399848</v>
      </c>
      <c r="Y38" s="51">
        <v>97.25585149313963</v>
      </c>
      <c r="Z38" s="122">
        <v>99.40357852882704</v>
      </c>
      <c r="AA38" s="49" t="s">
        <v>64</v>
      </c>
      <c r="AB38" s="138">
        <v>99.5</v>
      </c>
      <c r="AC38" s="51">
        <v>99.7</v>
      </c>
      <c r="AD38" s="51">
        <v>99.4</v>
      </c>
      <c r="AE38" s="51">
        <v>100</v>
      </c>
      <c r="AF38" s="132" t="s">
        <v>64</v>
      </c>
      <c r="AG38" s="68"/>
      <c r="AH38" s="68"/>
    </row>
    <row r="39" spans="1:34" x14ac:dyDescent="0.3">
      <c r="A39" s="128" t="s">
        <v>174</v>
      </c>
      <c r="B39" s="131"/>
      <c r="C39" s="49"/>
      <c r="D39" s="49"/>
      <c r="E39" s="132"/>
      <c r="F39" s="131">
        <v>98.3</v>
      </c>
      <c r="G39" s="49" t="s">
        <v>66</v>
      </c>
      <c r="H39" s="49">
        <v>98.3</v>
      </c>
      <c r="I39" s="132" t="s">
        <v>66</v>
      </c>
      <c r="J39" s="131">
        <v>100</v>
      </c>
      <c r="K39" s="49">
        <v>100</v>
      </c>
      <c r="L39" s="49">
        <v>100</v>
      </c>
      <c r="M39" s="132" t="s">
        <v>66</v>
      </c>
      <c r="N39" s="131">
        <v>95</v>
      </c>
      <c r="O39" s="49">
        <v>94</v>
      </c>
      <c r="P39" s="49">
        <v>95</v>
      </c>
      <c r="Q39" s="132">
        <v>96</v>
      </c>
      <c r="R39" s="138">
        <f t="shared" si="1"/>
        <v>97.392434330999109</v>
      </c>
      <c r="S39" s="51">
        <v>99.112426035502949</v>
      </c>
      <c r="T39" s="51">
        <v>93.064876957494405</v>
      </c>
      <c r="U39" s="122">
        <v>100</v>
      </c>
      <c r="V39" s="132" t="s">
        <v>64</v>
      </c>
      <c r="W39" s="159">
        <f t="shared" si="2"/>
        <v>98.004768529939099</v>
      </c>
      <c r="X39" s="141">
        <v>98.011928429423449</v>
      </c>
      <c r="Y39" s="51">
        <v>96.516956920256646</v>
      </c>
      <c r="Z39" s="122">
        <v>99.485420240137216</v>
      </c>
      <c r="AA39" s="49" t="s">
        <v>64</v>
      </c>
      <c r="AB39" s="138">
        <v>98.4</v>
      </c>
      <c r="AC39" s="51">
        <v>98.6</v>
      </c>
      <c r="AD39" s="51">
        <v>98</v>
      </c>
      <c r="AE39" s="51">
        <v>100</v>
      </c>
      <c r="AF39" s="132" t="s">
        <v>64</v>
      </c>
      <c r="AG39" s="68"/>
      <c r="AH39" s="68"/>
    </row>
    <row r="40" spans="1:34" x14ac:dyDescent="0.3">
      <c r="A40" s="128" t="s">
        <v>42</v>
      </c>
      <c r="B40" s="131"/>
      <c r="C40" s="49"/>
      <c r="D40" s="49"/>
      <c r="E40" s="132"/>
      <c r="F40" s="131">
        <v>96.3</v>
      </c>
      <c r="G40" s="49">
        <v>96.3</v>
      </c>
      <c r="H40" s="49" t="s">
        <v>66</v>
      </c>
      <c r="I40" s="132" t="s">
        <v>66</v>
      </c>
      <c r="J40" s="131">
        <v>98</v>
      </c>
      <c r="K40" s="49">
        <v>97.9</v>
      </c>
      <c r="L40" s="49">
        <v>100</v>
      </c>
      <c r="M40" s="132" t="s">
        <v>66</v>
      </c>
      <c r="N40" s="131">
        <v>97</v>
      </c>
      <c r="O40" s="49">
        <v>97</v>
      </c>
      <c r="P40" s="49">
        <v>96</v>
      </c>
      <c r="Q40" s="132">
        <v>97</v>
      </c>
      <c r="R40" s="138">
        <f t="shared" si="1"/>
        <v>95.883187781879087</v>
      </c>
      <c r="S40" s="51">
        <v>99.145299145299148</v>
      </c>
      <c r="T40" s="51">
        <v>95.137763371150726</v>
      </c>
      <c r="U40" s="122">
        <v>93.366500829187387</v>
      </c>
      <c r="V40" s="132" t="s">
        <v>64</v>
      </c>
      <c r="W40" s="138">
        <f t="shared" si="2"/>
        <v>98.528640229643358</v>
      </c>
      <c r="X40" s="51">
        <v>99.212598425196859</v>
      </c>
      <c r="Y40" s="51">
        <v>96.575342465753423</v>
      </c>
      <c r="Z40" s="122">
        <v>99.797979797979792</v>
      </c>
      <c r="AA40" s="49" t="s">
        <v>64</v>
      </c>
      <c r="AB40" s="138">
        <v>98.2</v>
      </c>
      <c r="AC40" s="51">
        <v>99.4</v>
      </c>
      <c r="AD40" s="51">
        <v>96</v>
      </c>
      <c r="AE40" s="51">
        <v>99.4</v>
      </c>
      <c r="AF40" s="132" t="s">
        <v>64</v>
      </c>
      <c r="AG40" s="68"/>
      <c r="AH40" s="68"/>
    </row>
    <row r="41" spans="1:34" x14ac:dyDescent="0.3">
      <c r="A41" s="128" t="s">
        <v>43</v>
      </c>
      <c r="B41" s="131"/>
      <c r="C41" s="49"/>
      <c r="D41" s="49"/>
      <c r="E41" s="132"/>
      <c r="F41" s="131">
        <v>97.3</v>
      </c>
      <c r="G41" s="49">
        <v>97.9</v>
      </c>
      <c r="H41" s="49">
        <v>96.7</v>
      </c>
      <c r="I41" s="132">
        <v>98</v>
      </c>
      <c r="J41" s="131">
        <v>98</v>
      </c>
      <c r="K41" s="49">
        <v>98.2</v>
      </c>
      <c r="L41" s="49">
        <v>98.2</v>
      </c>
      <c r="M41" s="132" t="s">
        <v>66</v>
      </c>
      <c r="N41" s="131">
        <v>95</v>
      </c>
      <c r="O41" s="49">
        <v>97</v>
      </c>
      <c r="P41" s="49">
        <v>94</v>
      </c>
      <c r="Q41" s="132" t="s">
        <v>66</v>
      </c>
      <c r="R41" s="138">
        <f t="shared" si="1"/>
        <v>96.734382140901431</v>
      </c>
      <c r="S41" s="51">
        <v>98.319327731092429</v>
      </c>
      <c r="T41" s="51">
        <v>95.149436550710433</v>
      </c>
      <c r="U41" s="122" t="s">
        <v>66</v>
      </c>
      <c r="V41" s="132" t="s">
        <v>64</v>
      </c>
      <c r="W41" s="138">
        <f t="shared" si="2"/>
        <v>97.78137793608218</v>
      </c>
      <c r="X41" s="51">
        <v>98.41549295774648</v>
      </c>
      <c r="Y41" s="51">
        <v>97.147262914417894</v>
      </c>
      <c r="Z41" s="122" t="s">
        <v>66</v>
      </c>
      <c r="AA41" s="49" t="s">
        <v>64</v>
      </c>
      <c r="AB41" s="138">
        <v>98.3</v>
      </c>
      <c r="AC41" s="51">
        <v>99</v>
      </c>
      <c r="AD41" s="51">
        <v>97.5</v>
      </c>
      <c r="AE41" s="51" t="s">
        <v>66</v>
      </c>
      <c r="AF41" s="132" t="s">
        <v>64</v>
      </c>
      <c r="AG41" s="68"/>
      <c r="AH41" s="68"/>
    </row>
    <row r="42" spans="1:34" x14ac:dyDescent="0.3">
      <c r="A42" s="128" t="s">
        <v>44</v>
      </c>
      <c r="B42" s="131"/>
      <c r="C42" s="49"/>
      <c r="D42" s="49"/>
      <c r="E42" s="132"/>
      <c r="F42" s="131">
        <v>100</v>
      </c>
      <c r="G42" s="49">
        <v>100</v>
      </c>
      <c r="H42" s="49" t="s">
        <v>66</v>
      </c>
      <c r="I42" s="132" t="s">
        <v>66</v>
      </c>
      <c r="J42" s="131">
        <v>98</v>
      </c>
      <c r="K42" s="49">
        <v>98.6</v>
      </c>
      <c r="L42" s="49">
        <v>97.6</v>
      </c>
      <c r="M42" s="132">
        <v>99.6</v>
      </c>
      <c r="N42" s="131">
        <v>96</v>
      </c>
      <c r="O42" s="49">
        <v>97</v>
      </c>
      <c r="P42" s="49">
        <v>92</v>
      </c>
      <c r="Q42" s="132" t="s">
        <v>66</v>
      </c>
      <c r="R42" s="138">
        <f t="shared" si="1"/>
        <v>97.301507098016046</v>
      </c>
      <c r="S42" s="51">
        <v>97</v>
      </c>
      <c r="T42" s="51">
        <v>96.945337620578769</v>
      </c>
      <c r="U42" s="122">
        <v>97.959183673469383</v>
      </c>
      <c r="V42" s="132" t="s">
        <v>64</v>
      </c>
      <c r="W42" s="138">
        <f t="shared" si="2"/>
        <v>98.075514994785934</v>
      </c>
      <c r="X42" s="51">
        <v>98.554216867469876</v>
      </c>
      <c r="Y42" s="51">
        <v>96.391752577319593</v>
      </c>
      <c r="Z42" s="122">
        <v>99.280575539568346</v>
      </c>
      <c r="AA42" s="49" t="s">
        <v>64</v>
      </c>
      <c r="AB42" s="138">
        <v>97</v>
      </c>
      <c r="AC42" s="51">
        <v>97.1</v>
      </c>
      <c r="AD42" s="51">
        <v>96.6</v>
      </c>
      <c r="AE42" s="51">
        <v>99.7</v>
      </c>
      <c r="AF42" s="132" t="s">
        <v>64</v>
      </c>
      <c r="AG42" s="68"/>
      <c r="AH42" s="68"/>
    </row>
    <row r="43" spans="1:34" x14ac:dyDescent="0.3">
      <c r="A43" s="128" t="s">
        <v>175</v>
      </c>
      <c r="B43" s="131"/>
      <c r="C43" s="49"/>
      <c r="D43" s="49"/>
      <c r="E43" s="132"/>
      <c r="F43" s="131">
        <v>97.3</v>
      </c>
      <c r="G43" s="49">
        <v>97.9</v>
      </c>
      <c r="H43" s="49">
        <v>96.8</v>
      </c>
      <c r="I43" s="132" t="s">
        <v>66</v>
      </c>
      <c r="J43" s="131">
        <v>98</v>
      </c>
      <c r="K43" s="49">
        <v>99</v>
      </c>
      <c r="L43" s="49">
        <v>97.2</v>
      </c>
      <c r="M43" s="132" t="s">
        <v>66</v>
      </c>
      <c r="N43" s="131">
        <v>96</v>
      </c>
      <c r="O43" s="49">
        <v>97</v>
      </c>
      <c r="P43" s="49">
        <v>95</v>
      </c>
      <c r="Q43" s="132">
        <v>99</v>
      </c>
      <c r="R43" s="138">
        <f t="shared" si="1"/>
        <v>97.409447627354254</v>
      </c>
      <c r="S43" s="51">
        <v>98.568507157464211</v>
      </c>
      <c r="T43" s="51">
        <v>95.2751073839231</v>
      </c>
      <c r="U43" s="122">
        <v>98.38472834067548</v>
      </c>
      <c r="V43" s="132" t="s">
        <v>64</v>
      </c>
      <c r="W43" s="138">
        <f t="shared" si="2"/>
        <v>98.172128842401833</v>
      </c>
      <c r="X43" s="51">
        <v>98.382923673997411</v>
      </c>
      <c r="Y43" s="51">
        <v>96.519563239308454</v>
      </c>
      <c r="Z43" s="122">
        <v>99.613899613899619</v>
      </c>
      <c r="AA43" s="49" t="s">
        <v>64</v>
      </c>
      <c r="AB43" s="138">
        <v>97.7</v>
      </c>
      <c r="AC43" s="51">
        <v>97.7</v>
      </c>
      <c r="AD43" s="51">
        <v>97.6</v>
      </c>
      <c r="AE43" s="51">
        <v>99.8</v>
      </c>
      <c r="AF43" s="132" t="s">
        <v>64</v>
      </c>
      <c r="AG43" s="68"/>
      <c r="AH43" s="68"/>
    </row>
    <row r="44" spans="1:34" x14ac:dyDescent="0.3">
      <c r="A44" s="128" t="s">
        <v>46</v>
      </c>
      <c r="B44" s="131"/>
      <c r="C44" s="49"/>
      <c r="D44" s="49"/>
      <c r="E44" s="132"/>
      <c r="F44" s="131">
        <v>94.7</v>
      </c>
      <c r="G44" s="49" t="s">
        <v>66</v>
      </c>
      <c r="H44" s="49">
        <v>95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96</v>
      </c>
      <c r="O44" s="49">
        <v>97</v>
      </c>
      <c r="P44" s="49">
        <v>95</v>
      </c>
      <c r="Q44" s="132" t="s">
        <v>64</v>
      </c>
      <c r="R44" s="138">
        <f t="shared" si="1"/>
        <v>97.032077308450269</v>
      </c>
      <c r="S44" s="51">
        <v>99.339933993399342</v>
      </c>
      <c r="T44" s="51">
        <v>94.724220623501196</v>
      </c>
      <c r="U44" s="122" t="s">
        <v>64</v>
      </c>
      <c r="V44" s="132" t="s">
        <v>64</v>
      </c>
      <c r="W44" s="138">
        <f t="shared" si="2"/>
        <v>97.79163354531002</v>
      </c>
      <c r="X44" s="141">
        <v>97.972972972972968</v>
      </c>
      <c r="Y44" s="51">
        <v>97.610294117647058</v>
      </c>
      <c r="Z44" s="49" t="s">
        <v>64</v>
      </c>
      <c r="AA44" s="49" t="s">
        <v>64</v>
      </c>
      <c r="AB44" s="138">
        <v>98</v>
      </c>
      <c r="AC44" s="51">
        <v>98.4</v>
      </c>
      <c r="AD44" s="51">
        <v>97.7</v>
      </c>
      <c r="AE44" s="49" t="s">
        <v>64</v>
      </c>
      <c r="AF44" s="132" t="s">
        <v>64</v>
      </c>
      <c r="AG44" s="68"/>
      <c r="AH44" s="68"/>
    </row>
    <row r="45" spans="1:34" x14ac:dyDescent="0.3">
      <c r="A45" s="128" t="s">
        <v>47</v>
      </c>
      <c r="B45" s="131"/>
      <c r="C45" s="49"/>
      <c r="D45" s="49"/>
      <c r="E45" s="132"/>
      <c r="F45" s="131">
        <v>100</v>
      </c>
      <c r="G45" s="49">
        <v>100</v>
      </c>
      <c r="H45" s="49" t="s">
        <v>66</v>
      </c>
      <c r="I45" s="132" t="s">
        <v>66</v>
      </c>
      <c r="J45" s="131">
        <v>98</v>
      </c>
      <c r="K45" s="49">
        <v>98.9</v>
      </c>
      <c r="L45" s="49">
        <v>96.3</v>
      </c>
      <c r="M45" s="132">
        <v>99.1</v>
      </c>
      <c r="N45" s="131">
        <v>95</v>
      </c>
      <c r="O45" s="49">
        <v>95</v>
      </c>
      <c r="P45" s="49">
        <v>94</v>
      </c>
      <c r="Q45" s="132" t="s">
        <v>66</v>
      </c>
      <c r="R45" s="138">
        <f t="shared" si="1"/>
        <v>96.878779570371535</v>
      </c>
      <c r="S45" s="51">
        <v>98.886414253897541</v>
      </c>
      <c r="T45" s="51">
        <v>95.107238605898132</v>
      </c>
      <c r="U45" s="122">
        <v>96.642685851318944</v>
      </c>
      <c r="V45" s="132" t="s">
        <v>64</v>
      </c>
      <c r="W45" s="138">
        <f t="shared" si="2"/>
        <v>98.950401999647852</v>
      </c>
      <c r="X45" s="51">
        <v>98.936170212765958</v>
      </c>
      <c r="Y45" s="51">
        <v>98.098859315589351</v>
      </c>
      <c r="Z45" s="122">
        <v>99.816176470588232</v>
      </c>
      <c r="AA45" s="49" t="s">
        <v>64</v>
      </c>
      <c r="AB45" s="138">
        <v>98</v>
      </c>
      <c r="AC45" s="51">
        <v>98.2</v>
      </c>
      <c r="AD45" s="51">
        <v>97.5</v>
      </c>
      <c r="AE45" s="51">
        <v>99.7</v>
      </c>
      <c r="AF45" s="132" t="s">
        <v>64</v>
      </c>
      <c r="AG45" s="68"/>
      <c r="AH45" s="68"/>
    </row>
    <row r="46" spans="1:34" x14ac:dyDescent="0.3">
      <c r="A46" s="128" t="s">
        <v>176</v>
      </c>
      <c r="B46" s="131"/>
      <c r="C46" s="49"/>
      <c r="D46" s="49"/>
      <c r="E46" s="132"/>
      <c r="F46" s="131">
        <v>96</v>
      </c>
      <c r="G46" s="49" t="s">
        <v>66</v>
      </c>
      <c r="H46" s="49">
        <v>96</v>
      </c>
      <c r="I46" s="132" t="s">
        <v>66</v>
      </c>
      <c r="J46" s="131">
        <v>95.8</v>
      </c>
      <c r="K46" s="49" t="s">
        <v>66</v>
      </c>
      <c r="L46" s="49">
        <v>95.8</v>
      </c>
      <c r="M46" s="132" t="s">
        <v>66</v>
      </c>
      <c r="N46" s="131">
        <v>97</v>
      </c>
      <c r="O46" s="49">
        <v>98</v>
      </c>
      <c r="P46" s="49">
        <v>96</v>
      </c>
      <c r="Q46" s="132">
        <v>100</v>
      </c>
      <c r="R46" s="138">
        <f t="shared" si="1"/>
        <v>97.616418056506973</v>
      </c>
      <c r="S46" s="51">
        <v>99.141630901287556</v>
      </c>
      <c r="T46" s="51">
        <v>96.09120521172639</v>
      </c>
      <c r="U46" s="122" t="s">
        <v>66</v>
      </c>
      <c r="V46" s="132" t="s">
        <v>64</v>
      </c>
      <c r="W46" s="159">
        <f t="shared" si="2"/>
        <v>100</v>
      </c>
      <c r="X46" s="141">
        <v>100</v>
      </c>
      <c r="Y46" s="51" t="s">
        <v>66</v>
      </c>
      <c r="Z46" s="122" t="s">
        <v>66</v>
      </c>
      <c r="AA46" s="49" t="s">
        <v>64</v>
      </c>
      <c r="AB46" s="138">
        <v>98.2</v>
      </c>
      <c r="AC46" s="51">
        <v>98.7</v>
      </c>
      <c r="AD46" s="51">
        <v>97.4</v>
      </c>
      <c r="AE46" s="51">
        <v>100</v>
      </c>
      <c r="AF46" s="132" t="s">
        <v>64</v>
      </c>
      <c r="AG46" s="68"/>
      <c r="AH46" s="68"/>
    </row>
    <row r="47" spans="1:34" x14ac:dyDescent="0.3">
      <c r="A47" s="128" t="s">
        <v>49</v>
      </c>
      <c r="B47" s="131"/>
      <c r="C47" s="49"/>
      <c r="D47" s="49"/>
      <c r="E47" s="132"/>
      <c r="F47" s="131">
        <v>96.7</v>
      </c>
      <c r="G47" s="49">
        <v>97</v>
      </c>
      <c r="H47" s="49">
        <v>96</v>
      </c>
      <c r="I47" s="132">
        <v>98</v>
      </c>
      <c r="J47" s="131" t="s">
        <v>66</v>
      </c>
      <c r="K47" s="49" t="s">
        <v>66</v>
      </c>
      <c r="L47" s="49" t="s">
        <v>66</v>
      </c>
      <c r="M47" s="132" t="s">
        <v>66</v>
      </c>
      <c r="N47" s="131">
        <v>95</v>
      </c>
      <c r="O47" s="49">
        <v>95</v>
      </c>
      <c r="P47" s="49">
        <v>95</v>
      </c>
      <c r="Q47" s="132">
        <v>100</v>
      </c>
      <c r="R47" s="138">
        <f t="shared" si="1"/>
        <v>97.904613764376563</v>
      </c>
      <c r="S47" s="51">
        <v>97.845373891001259</v>
      </c>
      <c r="T47" s="51">
        <v>96.091515729265964</v>
      </c>
      <c r="U47" s="122">
        <v>99.776951672862452</v>
      </c>
      <c r="V47" s="132" t="s">
        <v>64</v>
      </c>
      <c r="W47" s="138">
        <f t="shared" si="2"/>
        <v>97.699896252521611</v>
      </c>
      <c r="X47" s="51">
        <v>98.136200716845877</v>
      </c>
      <c r="Y47" s="51">
        <v>95.352214960058106</v>
      </c>
      <c r="Z47" s="122">
        <v>99.611273080660837</v>
      </c>
      <c r="AA47" s="49" t="s">
        <v>64</v>
      </c>
      <c r="AB47" s="138">
        <v>98</v>
      </c>
      <c r="AC47" s="51">
        <v>99.1</v>
      </c>
      <c r="AD47" s="51">
        <v>96.4</v>
      </c>
      <c r="AE47" s="51">
        <v>99.9</v>
      </c>
      <c r="AF47" s="132" t="s">
        <v>64</v>
      </c>
      <c r="AG47" s="68"/>
      <c r="AH47" s="68"/>
    </row>
    <row r="48" spans="1:34" x14ac:dyDescent="0.3">
      <c r="A48" s="128" t="s">
        <v>177</v>
      </c>
      <c r="B48" s="131"/>
      <c r="C48" s="49"/>
      <c r="D48" s="49"/>
      <c r="E48" s="132"/>
      <c r="F48" s="131">
        <v>99.3</v>
      </c>
      <c r="G48" s="49">
        <v>99</v>
      </c>
      <c r="H48" s="49">
        <v>99</v>
      </c>
      <c r="I48" s="132" t="s">
        <v>66</v>
      </c>
      <c r="J48" s="131">
        <v>97.3</v>
      </c>
      <c r="K48" s="49" t="s">
        <v>66</v>
      </c>
      <c r="L48" s="49">
        <v>97.3</v>
      </c>
      <c r="M48" s="132" t="s">
        <v>66</v>
      </c>
      <c r="N48" s="131">
        <v>96</v>
      </c>
      <c r="O48" s="49">
        <v>97</v>
      </c>
      <c r="P48" s="49">
        <v>96</v>
      </c>
      <c r="Q48" s="132" t="s">
        <v>66</v>
      </c>
      <c r="R48" s="138">
        <f t="shared" si="1"/>
        <v>97.62534699037036</v>
      </c>
      <c r="S48" s="51">
        <v>99.391480730223122</v>
      </c>
      <c r="T48" s="51">
        <v>95.859213250517598</v>
      </c>
      <c r="U48" s="122" t="s">
        <v>66</v>
      </c>
      <c r="V48" s="132" t="s">
        <v>64</v>
      </c>
      <c r="W48" s="138">
        <f t="shared" si="2"/>
        <v>97.211466679938297</v>
      </c>
      <c r="X48" s="51">
        <v>98.309859154929583</v>
      </c>
      <c r="Y48" s="51">
        <v>96.113074204946997</v>
      </c>
      <c r="Z48" s="122" t="s">
        <v>66</v>
      </c>
      <c r="AA48" s="49" t="s">
        <v>64</v>
      </c>
      <c r="AB48" s="138">
        <v>97.9</v>
      </c>
      <c r="AC48" s="51">
        <v>98</v>
      </c>
      <c r="AD48" s="51">
        <v>97.8</v>
      </c>
      <c r="AE48" s="51" t="s">
        <v>66</v>
      </c>
      <c r="AF48" s="132" t="s">
        <v>64</v>
      </c>
      <c r="AG48" s="68"/>
      <c r="AH48" s="68"/>
    </row>
    <row r="49" spans="1:34" x14ac:dyDescent="0.3">
      <c r="A49" s="128" t="s">
        <v>51</v>
      </c>
      <c r="B49" s="131"/>
      <c r="C49" s="49"/>
      <c r="D49" s="49"/>
      <c r="E49" s="132"/>
      <c r="F49" s="131">
        <v>98.6</v>
      </c>
      <c r="G49" s="49">
        <v>98.6</v>
      </c>
      <c r="H49" s="49" t="s">
        <v>66</v>
      </c>
      <c r="I49" s="132" t="s">
        <v>66</v>
      </c>
      <c r="J49" s="131">
        <v>97</v>
      </c>
      <c r="K49" s="49">
        <v>97.7</v>
      </c>
      <c r="L49" s="49">
        <v>92.7</v>
      </c>
      <c r="M49" s="132" t="s">
        <v>66</v>
      </c>
      <c r="N49" s="131">
        <v>96</v>
      </c>
      <c r="O49" s="49">
        <v>97</v>
      </c>
      <c r="P49" s="49">
        <v>94</v>
      </c>
      <c r="Q49" s="132" t="s">
        <v>66</v>
      </c>
      <c r="R49" s="138">
        <f t="shared" si="1"/>
        <v>92.426201249730667</v>
      </c>
      <c r="S49" s="51">
        <v>98.039215686274503</v>
      </c>
      <c r="T49" s="51">
        <v>86.813186813186817</v>
      </c>
      <c r="U49" s="122" t="s">
        <v>66</v>
      </c>
      <c r="V49" s="132" t="s">
        <v>64</v>
      </c>
      <c r="W49" s="138">
        <f t="shared" si="2"/>
        <v>98.290165530671857</v>
      </c>
      <c r="X49" s="51">
        <v>98.734177215189874</v>
      </c>
      <c r="Y49" s="51">
        <v>97.846153846153854</v>
      </c>
      <c r="Z49" s="122" t="s">
        <v>66</v>
      </c>
      <c r="AA49" s="49" t="s">
        <v>64</v>
      </c>
      <c r="AB49" s="138">
        <v>97.6</v>
      </c>
      <c r="AC49" s="51">
        <v>98.4</v>
      </c>
      <c r="AD49" s="51">
        <v>96.7</v>
      </c>
      <c r="AE49" s="51">
        <v>99.8</v>
      </c>
      <c r="AF49" s="132" t="s">
        <v>64</v>
      </c>
      <c r="AG49" s="68"/>
      <c r="AH49" s="68"/>
    </row>
    <row r="50" spans="1:34" x14ac:dyDescent="0.3">
      <c r="A50" s="128" t="s">
        <v>178</v>
      </c>
      <c r="B50" s="131"/>
      <c r="C50" s="49"/>
      <c r="D50" s="49"/>
      <c r="E50" s="132"/>
      <c r="F50" s="131">
        <v>98.5</v>
      </c>
      <c r="G50" s="49">
        <v>99</v>
      </c>
      <c r="H50" s="49">
        <v>98.2</v>
      </c>
      <c r="I50" s="132">
        <v>100</v>
      </c>
      <c r="J50" s="131">
        <v>100</v>
      </c>
      <c r="K50" s="49" t="s">
        <v>66</v>
      </c>
      <c r="L50" s="49">
        <v>100</v>
      </c>
      <c r="M50" s="132" t="s">
        <v>66</v>
      </c>
      <c r="N50" s="131">
        <v>96</v>
      </c>
      <c r="O50" s="49">
        <v>96</v>
      </c>
      <c r="P50" s="49">
        <v>96</v>
      </c>
      <c r="Q50" s="132">
        <v>99</v>
      </c>
      <c r="R50" s="138">
        <f t="shared" si="1"/>
        <v>98.32941440470627</v>
      </c>
      <c r="S50" s="51">
        <v>99.106145251396654</v>
      </c>
      <c r="T50" s="51">
        <v>95.882097962722142</v>
      </c>
      <c r="U50" s="122">
        <v>100</v>
      </c>
      <c r="V50" s="132" t="s">
        <v>64</v>
      </c>
      <c r="W50" s="138">
        <f t="shared" si="2"/>
        <v>96.695393849048784</v>
      </c>
      <c r="X50" s="51">
        <v>98.350253807106597</v>
      </c>
      <c r="Y50" s="51">
        <v>95.491143317230282</v>
      </c>
      <c r="Z50" s="122">
        <v>96.24478442280946</v>
      </c>
      <c r="AA50" s="49" t="s">
        <v>64</v>
      </c>
      <c r="AB50" s="138">
        <v>98.3</v>
      </c>
      <c r="AC50" s="51">
        <v>99.5</v>
      </c>
      <c r="AD50" s="51">
        <v>97.4</v>
      </c>
      <c r="AE50" s="51">
        <v>99.6</v>
      </c>
      <c r="AF50" s="132" t="s">
        <v>64</v>
      </c>
      <c r="AG50" s="68"/>
      <c r="AH50" s="68"/>
    </row>
    <row r="51" spans="1:34" x14ac:dyDescent="0.3">
      <c r="A51" s="128" t="s">
        <v>53</v>
      </c>
      <c r="B51" s="131"/>
      <c r="C51" s="49"/>
      <c r="D51" s="49"/>
      <c r="E51" s="132"/>
      <c r="F51" s="131">
        <v>99.5</v>
      </c>
      <c r="G51" s="49">
        <v>99.4</v>
      </c>
      <c r="H51" s="49">
        <v>100</v>
      </c>
      <c r="I51" s="132" t="s">
        <v>66</v>
      </c>
      <c r="J51" s="131">
        <v>99</v>
      </c>
      <c r="K51" s="49">
        <v>99.2</v>
      </c>
      <c r="L51" s="49">
        <v>100</v>
      </c>
      <c r="M51" s="132" t="s">
        <v>66</v>
      </c>
      <c r="N51" s="131">
        <v>97</v>
      </c>
      <c r="O51" s="49">
        <v>97</v>
      </c>
      <c r="P51" s="49">
        <v>96</v>
      </c>
      <c r="Q51" s="132" t="s">
        <v>66</v>
      </c>
      <c r="R51" s="138">
        <f t="shared" si="1"/>
        <v>97.006048592899447</v>
      </c>
      <c r="S51" s="51">
        <v>98.388464800678548</v>
      </c>
      <c r="T51" s="51">
        <v>95.623632385120345</v>
      </c>
      <c r="U51" s="122" t="s">
        <v>66</v>
      </c>
      <c r="V51" s="132" t="s">
        <v>64</v>
      </c>
      <c r="W51" s="138">
        <f t="shared" si="2"/>
        <v>96.370994548597267</v>
      </c>
      <c r="X51" s="51">
        <v>99.082568807339456</v>
      </c>
      <c r="Y51" s="51">
        <v>93.659420289855078</v>
      </c>
      <c r="Z51" s="122" t="s">
        <v>66</v>
      </c>
      <c r="AA51" s="49" t="s">
        <v>64</v>
      </c>
      <c r="AB51" s="138">
        <v>97.9</v>
      </c>
      <c r="AC51" s="51">
        <v>98.8</v>
      </c>
      <c r="AD51" s="51">
        <v>96.4</v>
      </c>
      <c r="AE51" s="51" t="s">
        <v>66</v>
      </c>
      <c r="AF51" s="132" t="s">
        <v>64</v>
      </c>
      <c r="AG51" s="68"/>
      <c r="AH51" s="68"/>
    </row>
    <row r="52" spans="1:34" ht="16.2" thickBot="1" x14ac:dyDescent="0.35">
      <c r="A52" s="164" t="s">
        <v>54</v>
      </c>
      <c r="B52" s="170"/>
      <c r="C52" s="62"/>
      <c r="D52" s="62"/>
      <c r="E52" s="74"/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97</v>
      </c>
      <c r="O52" s="72">
        <v>97</v>
      </c>
      <c r="P52" s="72">
        <v>97</v>
      </c>
      <c r="Q52" s="73" t="s">
        <v>66</v>
      </c>
      <c r="R52" s="163">
        <f t="shared" si="1"/>
        <v>95.140173305451327</v>
      </c>
      <c r="S52" s="125">
        <v>99.211218229623128</v>
      </c>
      <c r="T52" s="125">
        <v>91.069128381279512</v>
      </c>
      <c r="U52" s="125" t="s">
        <v>66</v>
      </c>
      <c r="V52" s="74" t="s">
        <v>64</v>
      </c>
      <c r="W52" s="160">
        <f t="shared" si="2"/>
        <v>97.84545676968186</v>
      </c>
      <c r="X52" s="125">
        <v>98.425196850393704</v>
      </c>
      <c r="Y52" s="125">
        <v>96.226415094339629</v>
      </c>
      <c r="Z52" s="125">
        <v>98.884758364312262</v>
      </c>
      <c r="AA52" s="62" t="s">
        <v>64</v>
      </c>
      <c r="AB52" s="160">
        <v>97.5</v>
      </c>
      <c r="AC52" s="125">
        <v>99.6</v>
      </c>
      <c r="AD52" s="125">
        <v>95.7</v>
      </c>
      <c r="AE52" s="125">
        <v>99.6</v>
      </c>
      <c r="AF52" s="74" t="s">
        <v>64</v>
      </c>
      <c r="AG52" s="68"/>
      <c r="AH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FBE70-D249-4AD6-B065-D338B7AAFB17}">
  <dimension ref="A1:T54"/>
  <sheetViews>
    <sheetView zoomScale="80" zoomScaleNormal="80" workbookViewId="0">
      <pane xSplit="1" ySplit="7" topLeftCell="G8" activePane="bottomRight" state="frozen"/>
      <selection pane="topRight" activeCell="B1" sqref="B1"/>
      <selection pane="bottomLeft" activeCell="A8" sqref="A8"/>
      <selection pane="bottomRight" activeCell="R26" sqref="R26"/>
    </sheetView>
  </sheetViews>
  <sheetFormatPr defaultRowHeight="15.6" x14ac:dyDescent="0.3"/>
  <cols>
    <col min="1" max="1" width="27.5546875" style="175" customWidth="1"/>
    <col min="2" max="2" width="11" style="158" customWidth="1"/>
    <col min="3" max="3" width="7" style="158" customWidth="1"/>
    <col min="4" max="4" width="6.44140625" style="158" customWidth="1"/>
    <col min="5" max="5" width="8.6640625" style="158" customWidth="1"/>
    <col min="6" max="6" width="10.5546875" style="158" customWidth="1"/>
    <col min="7" max="7" width="7.44140625" style="158" customWidth="1"/>
    <col min="8" max="8" width="6.44140625" style="158" customWidth="1"/>
    <col min="9" max="9" width="8.88671875" style="158"/>
    <col min="10" max="10" width="7.44140625" style="158" customWidth="1"/>
    <col min="11" max="11" width="11" style="158" customWidth="1"/>
    <col min="12" max="15" width="8.88671875" style="158"/>
    <col min="16" max="16" width="15" style="158" customWidth="1"/>
    <col min="17" max="16384" width="8.88671875" style="158"/>
  </cols>
  <sheetData>
    <row r="1" spans="1:20" ht="36" customHeight="1" x14ac:dyDescent="0.3">
      <c r="A1" s="173" t="s">
        <v>85</v>
      </c>
      <c r="B1" s="174"/>
      <c r="C1" s="174"/>
      <c r="D1" s="174"/>
      <c r="E1" s="174"/>
      <c r="F1" s="174"/>
      <c r="G1" s="174"/>
      <c r="H1" s="174"/>
      <c r="I1" s="174"/>
      <c r="J1" s="174"/>
      <c r="K1" s="49"/>
      <c r="L1" s="49"/>
    </row>
    <row r="2" spans="1:20" ht="14.25" customHeight="1" x14ac:dyDescent="0.3">
      <c r="A2" s="154" t="s">
        <v>158</v>
      </c>
      <c r="B2" s="174"/>
      <c r="C2" s="174"/>
      <c r="D2" s="174"/>
      <c r="E2" s="174"/>
      <c r="F2" s="174"/>
      <c r="G2" s="174"/>
      <c r="H2" s="174"/>
      <c r="I2" s="174"/>
      <c r="J2" s="174"/>
      <c r="K2" s="49"/>
      <c r="L2" s="49"/>
    </row>
    <row r="3" spans="1:20" ht="14.25" customHeight="1" x14ac:dyDescent="0.3">
      <c r="A3" s="154" t="s">
        <v>159</v>
      </c>
      <c r="B3" s="174"/>
      <c r="C3" s="174"/>
      <c r="D3" s="174"/>
      <c r="E3" s="174"/>
      <c r="F3" s="174"/>
      <c r="G3" s="174"/>
      <c r="H3" s="174"/>
      <c r="I3" s="174"/>
      <c r="J3" s="174"/>
      <c r="K3" s="49"/>
      <c r="L3" s="49"/>
    </row>
    <row r="4" spans="1:20" ht="14.25" customHeight="1" x14ac:dyDescent="0.3">
      <c r="A4" s="154" t="s">
        <v>162</v>
      </c>
      <c r="B4" s="174"/>
      <c r="C4" s="174"/>
      <c r="D4" s="174"/>
      <c r="E4" s="174"/>
      <c r="F4" s="174"/>
      <c r="G4" s="174"/>
      <c r="H4" s="174"/>
      <c r="I4" s="174"/>
      <c r="J4" s="174"/>
      <c r="K4" s="49"/>
      <c r="L4" s="49"/>
    </row>
    <row r="5" spans="1:20" ht="14.25" customHeight="1" thickBot="1" x14ac:dyDescent="0.35">
      <c r="A5" s="154" t="s">
        <v>164</v>
      </c>
      <c r="B5" s="174"/>
      <c r="C5" s="174"/>
      <c r="D5" s="174"/>
      <c r="E5" s="174"/>
      <c r="F5" s="174"/>
      <c r="G5" s="174"/>
      <c r="H5" s="174"/>
      <c r="I5" s="174"/>
      <c r="J5" s="174"/>
      <c r="K5" s="49"/>
      <c r="L5" s="49"/>
    </row>
    <row r="6" spans="1:20" ht="15" customHeight="1" thickBot="1" x14ac:dyDescent="0.35">
      <c r="A6" s="330" t="s">
        <v>61</v>
      </c>
      <c r="B6" s="327">
        <v>2023</v>
      </c>
      <c r="C6" s="328"/>
      <c r="D6" s="328"/>
      <c r="E6" s="329"/>
      <c r="F6" s="327">
        <v>2024</v>
      </c>
      <c r="G6" s="328"/>
      <c r="H6" s="328"/>
      <c r="I6" s="328"/>
      <c r="J6" s="328"/>
      <c r="K6" s="327">
        <v>2025</v>
      </c>
      <c r="L6" s="328"/>
      <c r="M6" s="328"/>
      <c r="N6" s="328"/>
      <c r="O6" s="328"/>
      <c r="P6" s="327">
        <v>2026</v>
      </c>
      <c r="Q6" s="328"/>
      <c r="R6" s="328"/>
      <c r="S6" s="328"/>
      <c r="T6" s="329"/>
    </row>
    <row r="7" spans="1:20" ht="16.2" thickBot="1" x14ac:dyDescent="0.35">
      <c r="A7" s="331"/>
      <c r="B7" s="170" t="s">
        <v>63</v>
      </c>
      <c r="C7" s="62" t="s">
        <v>57</v>
      </c>
      <c r="D7" s="62" t="s">
        <v>58</v>
      </c>
      <c r="E7" s="74" t="s">
        <v>59</v>
      </c>
      <c r="F7" s="170" t="s">
        <v>63</v>
      </c>
      <c r="G7" s="62" t="s">
        <v>57</v>
      </c>
      <c r="H7" s="62" t="s">
        <v>58</v>
      </c>
      <c r="I7" s="62" t="s">
        <v>59</v>
      </c>
      <c r="J7" s="62" t="s">
        <v>60</v>
      </c>
      <c r="K7" s="211" t="s">
        <v>63</v>
      </c>
      <c r="L7" s="212" t="s">
        <v>57</v>
      </c>
      <c r="M7" s="212" t="s">
        <v>58</v>
      </c>
      <c r="N7" s="212" t="s">
        <v>59</v>
      </c>
      <c r="O7" s="278" t="s">
        <v>60</v>
      </c>
      <c r="P7" s="277" t="s">
        <v>63</v>
      </c>
      <c r="Q7" s="278" t="s">
        <v>57</v>
      </c>
      <c r="R7" s="278" t="s">
        <v>58</v>
      </c>
      <c r="S7" s="278" t="s">
        <v>59</v>
      </c>
      <c r="T7" s="279" t="s">
        <v>60</v>
      </c>
    </row>
    <row r="8" spans="1:20" x14ac:dyDescent="0.3">
      <c r="A8" s="217" t="s">
        <v>78</v>
      </c>
      <c r="B8" s="101">
        <v>91.8</v>
      </c>
      <c r="C8" s="86" t="s">
        <v>163</v>
      </c>
      <c r="D8" s="86">
        <v>91.8</v>
      </c>
      <c r="E8" s="87" t="s">
        <v>163</v>
      </c>
      <c r="F8" s="102">
        <f>AVERAGE(G8:J8)</f>
        <v>92.4</v>
      </c>
      <c r="G8" s="86" t="s">
        <v>163</v>
      </c>
      <c r="H8" s="86">
        <v>92.5</v>
      </c>
      <c r="I8" s="86" t="s">
        <v>163</v>
      </c>
      <c r="J8" s="86">
        <v>92.3</v>
      </c>
      <c r="K8" s="102">
        <f>AVERAGE(L8:O8)</f>
        <v>96.253211139190427</v>
      </c>
      <c r="L8" s="86" t="s">
        <v>163</v>
      </c>
      <c r="M8" s="89">
        <f t="shared" ref="M8:O8" si="0">AVERAGE(M9:M53)</f>
        <v>94.841819014452895</v>
      </c>
      <c r="N8" s="86" t="s">
        <v>163</v>
      </c>
      <c r="O8" s="89">
        <f t="shared" si="0"/>
        <v>97.664603263927972</v>
      </c>
      <c r="P8" s="102">
        <v>96.3</v>
      </c>
      <c r="Q8" s="86" t="s">
        <v>163</v>
      </c>
      <c r="R8" s="89">
        <v>96.2</v>
      </c>
      <c r="S8" s="86" t="s">
        <v>163</v>
      </c>
      <c r="T8" s="90">
        <v>99</v>
      </c>
    </row>
    <row r="9" spans="1:20" ht="31.2" x14ac:dyDescent="0.3">
      <c r="A9" s="175" t="s">
        <v>12</v>
      </c>
      <c r="B9" s="131" t="s">
        <v>66</v>
      </c>
      <c r="C9" s="49" t="s">
        <v>163</v>
      </c>
      <c r="D9" s="49" t="s">
        <v>66</v>
      </c>
      <c r="E9" s="132" t="s">
        <v>163</v>
      </c>
      <c r="F9" s="138">
        <f t="shared" ref="F9:F53" si="1">AVERAGE(G9:J9)</f>
        <v>95</v>
      </c>
      <c r="G9" s="49" t="s">
        <v>163</v>
      </c>
      <c r="H9" s="49">
        <v>95</v>
      </c>
      <c r="I9" s="49" t="s">
        <v>163</v>
      </c>
      <c r="J9" s="49"/>
      <c r="K9" s="138" t="s">
        <v>89</v>
      </c>
      <c r="L9" s="49" t="s">
        <v>163</v>
      </c>
      <c r="M9" s="49" t="s">
        <v>89</v>
      </c>
      <c r="N9" s="49" t="s">
        <v>163</v>
      </c>
      <c r="O9" s="49" t="s">
        <v>89</v>
      </c>
      <c r="P9" s="138" t="s">
        <v>89</v>
      </c>
      <c r="Q9" s="49" t="s">
        <v>163</v>
      </c>
      <c r="R9" s="49" t="s">
        <v>89</v>
      </c>
      <c r="S9" s="49" t="s">
        <v>163</v>
      </c>
      <c r="T9" s="132" t="s">
        <v>89</v>
      </c>
    </row>
    <row r="10" spans="1:20" ht="31.2" x14ac:dyDescent="0.3">
      <c r="A10" s="175" t="s">
        <v>148</v>
      </c>
      <c r="B10" s="131" t="s">
        <v>89</v>
      </c>
      <c r="C10" s="49" t="s">
        <v>64</v>
      </c>
      <c r="D10" s="49" t="s">
        <v>89</v>
      </c>
      <c r="E10" s="132" t="s">
        <v>163</v>
      </c>
      <c r="F10" s="138" t="s">
        <v>89</v>
      </c>
      <c r="G10" s="49" t="s">
        <v>64</v>
      </c>
      <c r="H10" s="49" t="s">
        <v>89</v>
      </c>
      <c r="I10" s="49" t="s">
        <v>163</v>
      </c>
      <c r="J10" s="49" t="s">
        <v>89</v>
      </c>
      <c r="K10" s="138">
        <f t="shared" ref="K10:K53" si="2">AVERAGE(L10:O10)</f>
        <v>96.172651948655101</v>
      </c>
      <c r="L10" s="49" t="s">
        <v>64</v>
      </c>
      <c r="M10" s="141">
        <v>97.016097369454258</v>
      </c>
      <c r="N10" s="49" t="s">
        <v>163</v>
      </c>
      <c r="O10" s="51">
        <v>95.329206527855931</v>
      </c>
      <c r="P10" s="138">
        <v>98.6</v>
      </c>
      <c r="Q10" s="49" t="s">
        <v>64</v>
      </c>
      <c r="R10" s="51">
        <v>98.4</v>
      </c>
      <c r="S10" s="49" t="s">
        <v>163</v>
      </c>
      <c r="T10" s="157">
        <v>99</v>
      </c>
    </row>
    <row r="11" spans="1:20" x14ac:dyDescent="0.3">
      <c r="A11" s="175" t="s">
        <v>146</v>
      </c>
      <c r="B11" s="131" t="s">
        <v>89</v>
      </c>
      <c r="C11" s="49" t="s">
        <v>163</v>
      </c>
      <c r="D11" s="49" t="s">
        <v>89</v>
      </c>
      <c r="E11" s="132" t="s">
        <v>64</v>
      </c>
      <c r="F11" s="138" t="s">
        <v>89</v>
      </c>
      <c r="G11" s="49" t="s">
        <v>163</v>
      </c>
      <c r="H11" s="49" t="s">
        <v>89</v>
      </c>
      <c r="I11" s="49" t="s">
        <v>64</v>
      </c>
      <c r="J11" s="49" t="s">
        <v>89</v>
      </c>
      <c r="K11" s="138">
        <f t="shared" si="2"/>
        <v>97.211413748378732</v>
      </c>
      <c r="L11" s="49" t="s">
        <v>163</v>
      </c>
      <c r="M11" s="51">
        <v>94.422827496757449</v>
      </c>
      <c r="N11" s="49" t="s">
        <v>64</v>
      </c>
      <c r="O11" s="141">
        <v>100</v>
      </c>
      <c r="P11" s="138">
        <v>98.5</v>
      </c>
      <c r="Q11" s="49" t="s">
        <v>163</v>
      </c>
      <c r="R11" s="51">
        <v>98.5</v>
      </c>
      <c r="S11" s="49" t="s">
        <v>64</v>
      </c>
      <c r="T11" s="171" t="s">
        <v>66</v>
      </c>
    </row>
    <row r="12" spans="1:20" x14ac:dyDescent="0.3">
      <c r="A12" s="175" t="s">
        <v>13</v>
      </c>
      <c r="B12" s="131">
        <v>93</v>
      </c>
      <c r="C12" s="49" t="s">
        <v>163</v>
      </c>
      <c r="D12" s="49">
        <v>93</v>
      </c>
      <c r="E12" s="132" t="s">
        <v>163</v>
      </c>
      <c r="F12" s="138">
        <f t="shared" si="1"/>
        <v>94.7</v>
      </c>
      <c r="G12" s="49" t="s">
        <v>163</v>
      </c>
      <c r="H12" s="49">
        <v>94.7</v>
      </c>
      <c r="I12" s="49" t="s">
        <v>163</v>
      </c>
      <c r="J12" s="49" t="s">
        <v>64</v>
      </c>
      <c r="K12" s="159">
        <f t="shared" si="2"/>
        <v>98.041615667074666</v>
      </c>
      <c r="L12" s="49" t="s">
        <v>163</v>
      </c>
      <c r="M12" s="141">
        <v>98.041615667074666</v>
      </c>
      <c r="N12" s="49" t="s">
        <v>163</v>
      </c>
      <c r="O12" s="49" t="s">
        <v>64</v>
      </c>
      <c r="P12" s="138">
        <v>97.6</v>
      </c>
      <c r="Q12" s="49" t="s">
        <v>163</v>
      </c>
      <c r="R12" s="51">
        <v>97.6</v>
      </c>
      <c r="S12" s="49" t="s">
        <v>163</v>
      </c>
      <c r="T12" s="132" t="s">
        <v>64</v>
      </c>
    </row>
    <row r="13" spans="1:20" x14ac:dyDescent="0.3">
      <c r="A13" s="175" t="s">
        <v>18</v>
      </c>
      <c r="B13" s="131">
        <v>88</v>
      </c>
      <c r="C13" s="49" t="s">
        <v>163</v>
      </c>
      <c r="D13" s="49">
        <v>88</v>
      </c>
      <c r="E13" s="132" t="s">
        <v>163</v>
      </c>
      <c r="F13" s="138">
        <f>AVERAGE(G13:J13)</f>
        <v>90.5</v>
      </c>
      <c r="G13" s="49" t="s">
        <v>163</v>
      </c>
      <c r="H13" s="49">
        <v>90.5</v>
      </c>
      <c r="I13" s="49" t="s">
        <v>163</v>
      </c>
      <c r="J13" s="49" t="s">
        <v>64</v>
      </c>
      <c r="K13" s="138">
        <f t="shared" si="2"/>
        <v>93.182007844446304</v>
      </c>
      <c r="L13" s="49" t="s">
        <v>163</v>
      </c>
      <c r="M13" s="51">
        <v>93.182007844446304</v>
      </c>
      <c r="N13" s="49" t="s">
        <v>163</v>
      </c>
      <c r="O13" s="49" t="s">
        <v>64</v>
      </c>
      <c r="P13" s="138">
        <v>94.3</v>
      </c>
      <c r="Q13" s="49" t="s">
        <v>163</v>
      </c>
      <c r="R13" s="51">
        <v>94.3</v>
      </c>
      <c r="S13" s="49" t="s">
        <v>163</v>
      </c>
      <c r="T13" s="132" t="s">
        <v>64</v>
      </c>
    </row>
    <row r="14" spans="1:20" x14ac:dyDescent="0.3">
      <c r="A14" s="175" t="s">
        <v>179</v>
      </c>
      <c r="B14" s="131">
        <v>93</v>
      </c>
      <c r="C14" s="49" t="s">
        <v>163</v>
      </c>
      <c r="D14" s="49">
        <v>93</v>
      </c>
      <c r="E14" s="132" t="s">
        <v>163</v>
      </c>
      <c r="F14" s="138">
        <f t="shared" si="1"/>
        <v>96.4</v>
      </c>
      <c r="G14" s="49" t="s">
        <v>163</v>
      </c>
      <c r="H14" s="49">
        <v>96.4</v>
      </c>
      <c r="I14" s="49" t="s">
        <v>163</v>
      </c>
      <c r="J14" s="49" t="s">
        <v>64</v>
      </c>
      <c r="K14" s="159">
        <f t="shared" si="2"/>
        <v>100</v>
      </c>
      <c r="L14" s="49" t="s">
        <v>163</v>
      </c>
      <c r="M14" s="141">
        <v>100</v>
      </c>
      <c r="N14" s="49" t="s">
        <v>163</v>
      </c>
      <c r="O14" s="49" t="s">
        <v>64</v>
      </c>
      <c r="P14" s="138">
        <v>100</v>
      </c>
      <c r="Q14" s="49" t="s">
        <v>163</v>
      </c>
      <c r="R14" s="51">
        <v>100</v>
      </c>
      <c r="S14" s="49" t="s">
        <v>163</v>
      </c>
      <c r="T14" s="132" t="s">
        <v>64</v>
      </c>
    </row>
    <row r="15" spans="1:20" x14ac:dyDescent="0.3">
      <c r="A15" s="175" t="s">
        <v>15</v>
      </c>
      <c r="B15" s="131">
        <v>95</v>
      </c>
      <c r="C15" s="49" t="s">
        <v>163</v>
      </c>
      <c r="D15" s="49">
        <v>95</v>
      </c>
      <c r="E15" s="132" t="s">
        <v>163</v>
      </c>
      <c r="F15" s="138">
        <f t="shared" si="1"/>
        <v>92.2</v>
      </c>
      <c r="G15" s="49" t="s">
        <v>163</v>
      </c>
      <c r="H15" s="49">
        <v>92.2</v>
      </c>
      <c r="I15" s="49" t="s">
        <v>163</v>
      </c>
      <c r="J15" s="49" t="s">
        <v>64</v>
      </c>
      <c r="K15" s="138">
        <f t="shared" si="2"/>
        <v>90.909090909090907</v>
      </c>
      <c r="L15" s="49" t="s">
        <v>163</v>
      </c>
      <c r="M15" s="51">
        <v>90.909090909090907</v>
      </c>
      <c r="N15" s="49" t="s">
        <v>163</v>
      </c>
      <c r="O15" s="49" t="s">
        <v>64</v>
      </c>
      <c r="P15" s="138">
        <v>97.3</v>
      </c>
      <c r="Q15" s="49" t="s">
        <v>163</v>
      </c>
      <c r="R15" s="51">
        <v>97.3</v>
      </c>
      <c r="S15" s="49" t="s">
        <v>163</v>
      </c>
      <c r="T15" s="132" t="s">
        <v>64</v>
      </c>
    </row>
    <row r="16" spans="1:20" x14ac:dyDescent="0.3">
      <c r="A16" s="175" t="s">
        <v>16</v>
      </c>
      <c r="B16" s="131">
        <v>92</v>
      </c>
      <c r="C16" s="49" t="s">
        <v>163</v>
      </c>
      <c r="D16" s="49">
        <v>92</v>
      </c>
      <c r="E16" s="132" t="s">
        <v>163</v>
      </c>
      <c r="F16" s="138">
        <f t="shared" si="1"/>
        <v>93</v>
      </c>
      <c r="G16" s="49" t="s">
        <v>163</v>
      </c>
      <c r="H16" s="49">
        <v>93</v>
      </c>
      <c r="I16" s="49" t="s">
        <v>163</v>
      </c>
      <c r="J16" s="49" t="s">
        <v>64</v>
      </c>
      <c r="K16" s="138">
        <f t="shared" si="2"/>
        <v>96.212121212121218</v>
      </c>
      <c r="L16" s="49" t="s">
        <v>163</v>
      </c>
      <c r="M16" s="51">
        <v>96.212121212121218</v>
      </c>
      <c r="N16" s="49" t="s">
        <v>163</v>
      </c>
      <c r="O16" s="49" t="s">
        <v>64</v>
      </c>
      <c r="P16" s="138">
        <v>98.4</v>
      </c>
      <c r="Q16" s="49" t="s">
        <v>163</v>
      </c>
      <c r="R16" s="51">
        <v>98.4</v>
      </c>
      <c r="S16" s="49" t="s">
        <v>163</v>
      </c>
      <c r="T16" s="132" t="s">
        <v>64</v>
      </c>
    </row>
    <row r="17" spans="1:20" x14ac:dyDescent="0.3">
      <c r="A17" s="175" t="s">
        <v>17</v>
      </c>
      <c r="B17" s="131">
        <v>95</v>
      </c>
      <c r="C17" s="49" t="s">
        <v>163</v>
      </c>
      <c r="D17" s="49">
        <v>95</v>
      </c>
      <c r="E17" s="132" t="s">
        <v>163</v>
      </c>
      <c r="F17" s="138">
        <f t="shared" si="1"/>
        <v>90.1</v>
      </c>
      <c r="G17" s="49" t="s">
        <v>163</v>
      </c>
      <c r="H17" s="49">
        <v>90.1</v>
      </c>
      <c r="I17" s="49" t="s">
        <v>163</v>
      </c>
      <c r="J17" s="49" t="s">
        <v>64</v>
      </c>
      <c r="K17" s="138">
        <f t="shared" si="2"/>
        <v>94.883889695210456</v>
      </c>
      <c r="L17" s="49" t="s">
        <v>163</v>
      </c>
      <c r="M17" s="51">
        <v>94.883889695210456</v>
      </c>
      <c r="N17" s="49" t="s">
        <v>163</v>
      </c>
      <c r="O17" s="49" t="s">
        <v>64</v>
      </c>
      <c r="P17" s="138">
        <v>97.4</v>
      </c>
      <c r="Q17" s="49" t="s">
        <v>163</v>
      </c>
      <c r="R17" s="51">
        <v>97.4</v>
      </c>
      <c r="S17" s="49" t="s">
        <v>163</v>
      </c>
      <c r="T17" s="132" t="s">
        <v>64</v>
      </c>
    </row>
    <row r="18" spans="1:20" x14ac:dyDescent="0.3">
      <c r="A18" s="175" t="s">
        <v>19</v>
      </c>
      <c r="B18" s="131">
        <v>87</v>
      </c>
      <c r="C18" s="49" t="s">
        <v>163</v>
      </c>
      <c r="D18" s="49">
        <v>87</v>
      </c>
      <c r="E18" s="132" t="s">
        <v>163</v>
      </c>
      <c r="F18" s="138">
        <f t="shared" si="1"/>
        <v>90.476190476190482</v>
      </c>
      <c r="G18" s="49" t="s">
        <v>163</v>
      </c>
      <c r="H18" s="51">
        <v>90.476190476190482</v>
      </c>
      <c r="I18" s="49" t="s">
        <v>163</v>
      </c>
      <c r="J18" s="49" t="s">
        <v>64</v>
      </c>
      <c r="K18" s="138">
        <f t="shared" si="2"/>
        <v>94.266813671444325</v>
      </c>
      <c r="L18" s="49" t="s">
        <v>163</v>
      </c>
      <c r="M18" s="51">
        <v>94.266813671444325</v>
      </c>
      <c r="N18" s="49" t="s">
        <v>163</v>
      </c>
      <c r="O18" s="49" t="s">
        <v>64</v>
      </c>
      <c r="P18" s="138">
        <v>93.3</v>
      </c>
      <c r="Q18" s="49" t="s">
        <v>163</v>
      </c>
      <c r="R18" s="51">
        <v>93.3</v>
      </c>
      <c r="S18" s="49" t="s">
        <v>163</v>
      </c>
      <c r="T18" s="132" t="s">
        <v>64</v>
      </c>
    </row>
    <row r="19" spans="1:20" x14ac:dyDescent="0.3">
      <c r="A19" s="175" t="s">
        <v>20</v>
      </c>
      <c r="B19" s="131">
        <v>90</v>
      </c>
      <c r="C19" s="49" t="s">
        <v>163</v>
      </c>
      <c r="D19" s="49">
        <v>90</v>
      </c>
      <c r="E19" s="132" t="s">
        <v>163</v>
      </c>
      <c r="F19" s="138">
        <f t="shared" si="1"/>
        <v>90.892962743938497</v>
      </c>
      <c r="G19" s="49" t="s">
        <v>163</v>
      </c>
      <c r="H19" s="51">
        <v>90.892962743938497</v>
      </c>
      <c r="I19" s="49" t="s">
        <v>163</v>
      </c>
      <c r="J19" s="49" t="s">
        <v>64</v>
      </c>
      <c r="K19" s="138">
        <f t="shared" si="2"/>
        <v>93.169398907103826</v>
      </c>
      <c r="L19" s="49" t="s">
        <v>163</v>
      </c>
      <c r="M19" s="51">
        <v>93.169398907103826</v>
      </c>
      <c r="N19" s="49" t="s">
        <v>163</v>
      </c>
      <c r="O19" s="49" t="s">
        <v>64</v>
      </c>
      <c r="P19" s="138">
        <v>94.4</v>
      </c>
      <c r="Q19" s="49" t="s">
        <v>163</v>
      </c>
      <c r="R19" s="51">
        <v>94.4</v>
      </c>
      <c r="S19" s="49" t="s">
        <v>163</v>
      </c>
      <c r="T19" s="132" t="s">
        <v>64</v>
      </c>
    </row>
    <row r="20" spans="1:20" x14ac:dyDescent="0.3">
      <c r="A20" s="175" t="s">
        <v>21</v>
      </c>
      <c r="B20" s="131">
        <v>94</v>
      </c>
      <c r="C20" s="49" t="s">
        <v>163</v>
      </c>
      <c r="D20" s="49">
        <v>94</v>
      </c>
      <c r="E20" s="132" t="s">
        <v>163</v>
      </c>
      <c r="F20" s="138">
        <f t="shared" si="1"/>
        <v>94.522019334049418</v>
      </c>
      <c r="G20" s="49" t="s">
        <v>163</v>
      </c>
      <c r="H20" s="51">
        <v>94.522019334049418</v>
      </c>
      <c r="I20" s="49" t="s">
        <v>163</v>
      </c>
      <c r="J20" s="49" t="s">
        <v>64</v>
      </c>
      <c r="K20" s="138">
        <f t="shared" si="2"/>
        <v>97.153945666235444</v>
      </c>
      <c r="L20" s="49" t="s">
        <v>163</v>
      </c>
      <c r="M20" s="51">
        <v>97.153945666235444</v>
      </c>
      <c r="N20" s="49" t="s">
        <v>163</v>
      </c>
      <c r="O20" s="49" t="s">
        <v>64</v>
      </c>
      <c r="P20" s="138">
        <v>96.4</v>
      </c>
      <c r="Q20" s="49" t="s">
        <v>163</v>
      </c>
      <c r="R20" s="51">
        <v>96.4</v>
      </c>
      <c r="S20" s="49" t="s">
        <v>163</v>
      </c>
      <c r="T20" s="132" t="s">
        <v>64</v>
      </c>
    </row>
    <row r="21" spans="1:20" x14ac:dyDescent="0.3">
      <c r="A21" s="175" t="s">
        <v>22</v>
      </c>
      <c r="B21" s="131">
        <v>70</v>
      </c>
      <c r="C21" s="49" t="s">
        <v>163</v>
      </c>
      <c r="D21" s="49">
        <v>70</v>
      </c>
      <c r="E21" s="132" t="s">
        <v>163</v>
      </c>
      <c r="F21" s="138">
        <f t="shared" si="1"/>
        <v>89.990645463049574</v>
      </c>
      <c r="G21" s="49" t="s">
        <v>163</v>
      </c>
      <c r="H21" s="51">
        <v>89.990645463049574</v>
      </c>
      <c r="I21" s="49" t="s">
        <v>163</v>
      </c>
      <c r="J21" s="49" t="s">
        <v>64</v>
      </c>
      <c r="K21" s="138">
        <f t="shared" si="2"/>
        <v>90.697674418604649</v>
      </c>
      <c r="L21" s="49" t="s">
        <v>163</v>
      </c>
      <c r="M21" s="51">
        <v>90.697674418604649</v>
      </c>
      <c r="N21" s="49" t="s">
        <v>163</v>
      </c>
      <c r="O21" s="49" t="s">
        <v>64</v>
      </c>
      <c r="P21" s="138">
        <v>92</v>
      </c>
      <c r="Q21" s="49" t="s">
        <v>163</v>
      </c>
      <c r="R21" s="51">
        <v>92</v>
      </c>
      <c r="S21" s="49" t="s">
        <v>163</v>
      </c>
      <c r="T21" s="132" t="s">
        <v>64</v>
      </c>
    </row>
    <row r="22" spans="1:20" x14ac:dyDescent="0.3">
      <c r="A22" s="175" t="s">
        <v>23</v>
      </c>
      <c r="B22" s="131">
        <v>85</v>
      </c>
      <c r="C22" s="49" t="s">
        <v>163</v>
      </c>
      <c r="D22" s="49">
        <v>85</v>
      </c>
      <c r="E22" s="132" t="s">
        <v>163</v>
      </c>
      <c r="F22" s="138">
        <f t="shared" si="1"/>
        <v>92.857142857142861</v>
      </c>
      <c r="G22" s="49" t="s">
        <v>163</v>
      </c>
      <c r="H22" s="51">
        <v>92.857142857142861</v>
      </c>
      <c r="I22" s="49" t="s">
        <v>163</v>
      </c>
      <c r="J22" s="49" t="s">
        <v>64</v>
      </c>
      <c r="K22" s="138">
        <f t="shared" si="2"/>
        <v>94.10681399631676</v>
      </c>
      <c r="L22" s="49" t="s">
        <v>163</v>
      </c>
      <c r="M22" s="51">
        <v>94.10681399631676</v>
      </c>
      <c r="N22" s="49" t="s">
        <v>163</v>
      </c>
      <c r="O22" s="49" t="s">
        <v>64</v>
      </c>
      <c r="P22" s="138">
        <v>94.6</v>
      </c>
      <c r="Q22" s="49" t="s">
        <v>163</v>
      </c>
      <c r="R22" s="51">
        <v>94.6</v>
      </c>
      <c r="S22" s="49" t="s">
        <v>163</v>
      </c>
      <c r="T22" s="132" t="s">
        <v>64</v>
      </c>
    </row>
    <row r="23" spans="1:20" x14ac:dyDescent="0.3">
      <c r="A23" s="175" t="s">
        <v>24</v>
      </c>
      <c r="B23" s="131">
        <v>96</v>
      </c>
      <c r="C23" s="49" t="s">
        <v>163</v>
      </c>
      <c r="D23" s="49">
        <v>96</v>
      </c>
      <c r="E23" s="132" t="s">
        <v>163</v>
      </c>
      <c r="F23" s="138">
        <f t="shared" si="1"/>
        <v>94.24460431654677</v>
      </c>
      <c r="G23" s="49" t="s">
        <v>163</v>
      </c>
      <c r="H23" s="51">
        <v>94.24460431654677</v>
      </c>
      <c r="I23" s="49" t="s">
        <v>163</v>
      </c>
      <c r="J23" s="49" t="s">
        <v>64</v>
      </c>
      <c r="K23" s="138">
        <f t="shared" si="2"/>
        <v>95.726495726495727</v>
      </c>
      <c r="L23" s="49" t="s">
        <v>163</v>
      </c>
      <c r="M23" s="51">
        <v>95.726495726495727</v>
      </c>
      <c r="N23" s="49" t="s">
        <v>163</v>
      </c>
      <c r="O23" s="49" t="s">
        <v>64</v>
      </c>
      <c r="P23" s="138">
        <v>94.4</v>
      </c>
      <c r="Q23" s="49" t="s">
        <v>163</v>
      </c>
      <c r="R23" s="51">
        <v>94.4</v>
      </c>
      <c r="S23" s="49" t="s">
        <v>163</v>
      </c>
      <c r="T23" s="132" t="s">
        <v>64</v>
      </c>
    </row>
    <row r="24" spans="1:20" x14ac:dyDescent="0.3">
      <c r="A24" s="175" t="s">
        <v>25</v>
      </c>
      <c r="B24" s="131">
        <v>90</v>
      </c>
      <c r="C24" s="49" t="s">
        <v>163</v>
      </c>
      <c r="D24" s="49">
        <v>90</v>
      </c>
      <c r="E24" s="132" t="s">
        <v>163</v>
      </c>
      <c r="F24" s="138">
        <f t="shared" si="1"/>
        <v>90.847743568114723</v>
      </c>
      <c r="G24" s="49" t="s">
        <v>163</v>
      </c>
      <c r="H24" s="51">
        <v>90.847743568114723</v>
      </c>
      <c r="I24" s="49" t="s">
        <v>163</v>
      </c>
      <c r="J24" s="49" t="s">
        <v>64</v>
      </c>
      <c r="K24" s="138">
        <f t="shared" si="2"/>
        <v>96.105227195080289</v>
      </c>
      <c r="L24" s="49" t="s">
        <v>163</v>
      </c>
      <c r="M24" s="51">
        <v>96.105227195080289</v>
      </c>
      <c r="N24" s="49" t="s">
        <v>163</v>
      </c>
      <c r="O24" s="49" t="s">
        <v>64</v>
      </c>
      <c r="P24" s="138">
        <v>95.8</v>
      </c>
      <c r="Q24" s="49" t="s">
        <v>163</v>
      </c>
      <c r="R24" s="51">
        <v>95.8</v>
      </c>
      <c r="S24" s="49" t="s">
        <v>163</v>
      </c>
      <c r="T24" s="132" t="s">
        <v>64</v>
      </c>
    </row>
    <row r="25" spans="1:20" x14ac:dyDescent="0.3">
      <c r="A25" s="175" t="s">
        <v>26</v>
      </c>
      <c r="B25" s="131">
        <v>90</v>
      </c>
      <c r="C25" s="49" t="s">
        <v>163</v>
      </c>
      <c r="D25" s="49">
        <v>90</v>
      </c>
      <c r="E25" s="132" t="s">
        <v>163</v>
      </c>
      <c r="F25" s="138">
        <f t="shared" si="1"/>
        <v>90.764331210191088</v>
      </c>
      <c r="G25" s="49" t="s">
        <v>163</v>
      </c>
      <c r="H25" s="51">
        <v>90.764331210191088</v>
      </c>
      <c r="I25" s="49" t="s">
        <v>163</v>
      </c>
      <c r="J25" s="49" t="s">
        <v>64</v>
      </c>
      <c r="K25" s="138">
        <f t="shared" si="2"/>
        <v>94.200576738224925</v>
      </c>
      <c r="L25" s="49" t="s">
        <v>163</v>
      </c>
      <c r="M25" s="51">
        <v>94.200576738224925</v>
      </c>
      <c r="N25" s="49" t="s">
        <v>163</v>
      </c>
      <c r="O25" s="49" t="s">
        <v>64</v>
      </c>
      <c r="P25" s="138">
        <v>93.7</v>
      </c>
      <c r="Q25" s="49" t="s">
        <v>163</v>
      </c>
      <c r="R25" s="51">
        <v>93.7</v>
      </c>
      <c r="S25" s="49" t="s">
        <v>163</v>
      </c>
      <c r="T25" s="132" t="s">
        <v>64</v>
      </c>
    </row>
    <row r="26" spans="1:20" x14ac:dyDescent="0.3">
      <c r="A26" s="175" t="s">
        <v>27</v>
      </c>
      <c r="B26" s="131">
        <v>92</v>
      </c>
      <c r="C26" s="49" t="s">
        <v>163</v>
      </c>
      <c r="D26" s="49">
        <v>92</v>
      </c>
      <c r="E26" s="132" t="s">
        <v>163</v>
      </c>
      <c r="F26" s="138">
        <f t="shared" si="1"/>
        <v>93.291139240506325</v>
      </c>
      <c r="G26" s="49" t="s">
        <v>163</v>
      </c>
      <c r="H26" s="51">
        <v>93.291139240506325</v>
      </c>
      <c r="I26" s="49" t="s">
        <v>163</v>
      </c>
      <c r="J26" s="49" t="s">
        <v>64</v>
      </c>
      <c r="K26" s="138">
        <f t="shared" si="2"/>
        <v>94.587773415591698</v>
      </c>
      <c r="L26" s="49" t="s">
        <v>163</v>
      </c>
      <c r="M26" s="51">
        <v>94.587773415591698</v>
      </c>
      <c r="N26" s="49" t="s">
        <v>163</v>
      </c>
      <c r="O26" s="49" t="s">
        <v>64</v>
      </c>
      <c r="P26" s="138">
        <v>95.3</v>
      </c>
      <c r="Q26" s="49" t="s">
        <v>163</v>
      </c>
      <c r="R26" s="51">
        <v>95.3</v>
      </c>
      <c r="S26" s="49" t="s">
        <v>163</v>
      </c>
      <c r="T26" s="132" t="s">
        <v>64</v>
      </c>
    </row>
    <row r="27" spans="1:20" x14ac:dyDescent="0.3">
      <c r="A27" s="175" t="s">
        <v>28</v>
      </c>
      <c r="B27" s="131">
        <v>92</v>
      </c>
      <c r="C27" s="49" t="s">
        <v>163</v>
      </c>
      <c r="D27" s="49">
        <v>92</v>
      </c>
      <c r="E27" s="132" t="s">
        <v>163</v>
      </c>
      <c r="F27" s="138">
        <f t="shared" si="1"/>
        <v>90.914747977598012</v>
      </c>
      <c r="G27" s="49" t="s">
        <v>163</v>
      </c>
      <c r="H27" s="51">
        <v>90.914747977598012</v>
      </c>
      <c r="I27" s="49" t="s">
        <v>163</v>
      </c>
      <c r="J27" s="49" t="s">
        <v>64</v>
      </c>
      <c r="K27" s="138">
        <f t="shared" si="2"/>
        <v>94.142259414225933</v>
      </c>
      <c r="L27" s="49" t="s">
        <v>163</v>
      </c>
      <c r="M27" s="51">
        <v>94.142259414225933</v>
      </c>
      <c r="N27" s="49" t="s">
        <v>163</v>
      </c>
      <c r="O27" s="49" t="s">
        <v>64</v>
      </c>
      <c r="P27" s="138">
        <v>95.8</v>
      </c>
      <c r="Q27" s="49" t="s">
        <v>163</v>
      </c>
      <c r="R27" s="51">
        <v>95.8</v>
      </c>
      <c r="S27" s="49" t="s">
        <v>163</v>
      </c>
      <c r="T27" s="132" t="s">
        <v>64</v>
      </c>
    </row>
    <row r="28" spans="1:20" x14ac:dyDescent="0.3">
      <c r="A28" s="175" t="s">
        <v>168</v>
      </c>
      <c r="B28" s="131" t="s">
        <v>66</v>
      </c>
      <c r="C28" s="49" t="s">
        <v>163</v>
      </c>
      <c r="D28" s="49" t="s">
        <v>66</v>
      </c>
      <c r="E28" s="132" t="s">
        <v>163</v>
      </c>
      <c r="F28" s="138">
        <f t="shared" si="1"/>
        <v>92.011019283746549</v>
      </c>
      <c r="G28" s="49" t="s">
        <v>163</v>
      </c>
      <c r="H28" s="51">
        <v>92.011019283746549</v>
      </c>
      <c r="I28" s="49" t="s">
        <v>163</v>
      </c>
      <c r="J28" s="49" t="s">
        <v>64</v>
      </c>
      <c r="K28" s="138">
        <f t="shared" si="2"/>
        <v>92.553191489361694</v>
      </c>
      <c r="L28" s="49" t="s">
        <v>163</v>
      </c>
      <c r="M28" s="51">
        <v>92.553191489361694</v>
      </c>
      <c r="N28" s="49" t="s">
        <v>163</v>
      </c>
      <c r="O28" s="49" t="s">
        <v>64</v>
      </c>
      <c r="P28" s="138">
        <v>97.2</v>
      </c>
      <c r="Q28" s="49" t="s">
        <v>163</v>
      </c>
      <c r="R28" s="51">
        <v>97.2</v>
      </c>
      <c r="S28" s="49" t="s">
        <v>163</v>
      </c>
      <c r="T28" s="132" t="s">
        <v>64</v>
      </c>
    </row>
    <row r="29" spans="1:20" x14ac:dyDescent="0.3">
      <c r="A29" s="175" t="s">
        <v>169</v>
      </c>
      <c r="B29" s="131">
        <v>90</v>
      </c>
      <c r="C29" s="49" t="s">
        <v>163</v>
      </c>
      <c r="D29" s="49">
        <v>90</v>
      </c>
      <c r="E29" s="132" t="s">
        <v>163</v>
      </c>
      <c r="F29" s="138">
        <f t="shared" si="1"/>
        <v>91.398514851485146</v>
      </c>
      <c r="G29" s="49" t="s">
        <v>163</v>
      </c>
      <c r="H29" s="51">
        <v>91.398514851485146</v>
      </c>
      <c r="I29" s="49" t="s">
        <v>163</v>
      </c>
      <c r="J29" s="49" t="s">
        <v>64</v>
      </c>
      <c r="K29" s="138">
        <f t="shared" si="2"/>
        <v>95.113230035756857</v>
      </c>
      <c r="L29" s="49" t="s">
        <v>163</v>
      </c>
      <c r="M29" s="51">
        <v>95.113230035756857</v>
      </c>
      <c r="N29" s="49" t="s">
        <v>163</v>
      </c>
      <c r="O29" s="49" t="s">
        <v>64</v>
      </c>
      <c r="P29" s="138">
        <v>96.6</v>
      </c>
      <c r="Q29" s="49" t="s">
        <v>163</v>
      </c>
      <c r="R29" s="51">
        <v>96.6</v>
      </c>
      <c r="S29" s="49" t="s">
        <v>163</v>
      </c>
      <c r="T29" s="132" t="s">
        <v>64</v>
      </c>
    </row>
    <row r="30" spans="1:20" x14ac:dyDescent="0.3">
      <c r="A30" s="175" t="s">
        <v>31</v>
      </c>
      <c r="B30" s="131">
        <v>96</v>
      </c>
      <c r="C30" s="49" t="s">
        <v>163</v>
      </c>
      <c r="D30" s="49">
        <v>96</v>
      </c>
      <c r="E30" s="132" t="s">
        <v>163</v>
      </c>
      <c r="F30" s="138">
        <f t="shared" si="1"/>
        <v>97.043010752688176</v>
      </c>
      <c r="G30" s="49" t="s">
        <v>163</v>
      </c>
      <c r="H30" s="51">
        <v>97.043010752688176</v>
      </c>
      <c r="I30" s="49" t="s">
        <v>163</v>
      </c>
      <c r="J30" s="49" t="s">
        <v>64</v>
      </c>
      <c r="K30" s="138">
        <f t="shared" si="2"/>
        <v>95.248868778280539</v>
      </c>
      <c r="L30" s="49" t="s">
        <v>163</v>
      </c>
      <c r="M30" s="51">
        <v>95.248868778280539</v>
      </c>
      <c r="N30" s="49" t="s">
        <v>163</v>
      </c>
      <c r="O30" s="49" t="s">
        <v>64</v>
      </c>
      <c r="P30" s="138">
        <v>97.9</v>
      </c>
      <c r="Q30" s="49" t="s">
        <v>163</v>
      </c>
      <c r="R30" s="51">
        <v>97.9</v>
      </c>
      <c r="S30" s="49" t="s">
        <v>163</v>
      </c>
      <c r="T30" s="132" t="s">
        <v>64</v>
      </c>
    </row>
    <row r="31" spans="1:20" x14ac:dyDescent="0.3">
      <c r="A31" s="175" t="s">
        <v>170</v>
      </c>
      <c r="B31" s="131">
        <v>92</v>
      </c>
      <c r="C31" s="49" t="s">
        <v>163</v>
      </c>
      <c r="D31" s="49">
        <v>92</v>
      </c>
      <c r="E31" s="132" t="s">
        <v>163</v>
      </c>
      <c r="F31" s="138">
        <f t="shared" si="1"/>
        <v>90.118577075098813</v>
      </c>
      <c r="G31" s="49" t="s">
        <v>163</v>
      </c>
      <c r="H31" s="51">
        <v>90.118577075098813</v>
      </c>
      <c r="I31" s="49" t="s">
        <v>163</v>
      </c>
      <c r="J31" s="49" t="s">
        <v>64</v>
      </c>
      <c r="K31" s="159">
        <f t="shared" si="2"/>
        <v>100</v>
      </c>
      <c r="L31" s="49" t="s">
        <v>163</v>
      </c>
      <c r="M31" s="141">
        <v>100</v>
      </c>
      <c r="N31" s="49" t="s">
        <v>163</v>
      </c>
      <c r="O31" s="49" t="s">
        <v>64</v>
      </c>
      <c r="P31" s="138">
        <v>91.1</v>
      </c>
      <c r="Q31" s="49" t="s">
        <v>163</v>
      </c>
      <c r="R31" s="51">
        <v>91.1</v>
      </c>
      <c r="S31" s="49" t="s">
        <v>163</v>
      </c>
      <c r="T31" s="132" t="s">
        <v>64</v>
      </c>
    </row>
    <row r="32" spans="1:20" x14ac:dyDescent="0.3">
      <c r="A32" s="175" t="s">
        <v>33</v>
      </c>
      <c r="B32" s="131">
        <v>92</v>
      </c>
      <c r="C32" s="49" t="s">
        <v>163</v>
      </c>
      <c r="D32" s="49">
        <v>92</v>
      </c>
      <c r="E32" s="132" t="s">
        <v>163</v>
      </c>
      <c r="F32" s="138">
        <f t="shared" si="1"/>
        <v>94.603709949409776</v>
      </c>
      <c r="G32" s="49" t="s">
        <v>163</v>
      </c>
      <c r="H32" s="51">
        <v>94.603709949409776</v>
      </c>
      <c r="I32" s="49" t="s">
        <v>163</v>
      </c>
      <c r="J32" s="49" t="s">
        <v>64</v>
      </c>
      <c r="K32" s="138">
        <f t="shared" si="2"/>
        <v>96.23389494549059</v>
      </c>
      <c r="L32" s="49" t="s">
        <v>163</v>
      </c>
      <c r="M32" s="51">
        <v>96.23389494549059</v>
      </c>
      <c r="N32" s="49" t="s">
        <v>163</v>
      </c>
      <c r="O32" s="49" t="s">
        <v>64</v>
      </c>
      <c r="P32" s="138">
        <v>98.1</v>
      </c>
      <c r="Q32" s="49" t="s">
        <v>163</v>
      </c>
      <c r="R32" s="51">
        <v>98.1</v>
      </c>
      <c r="S32" s="49" t="s">
        <v>163</v>
      </c>
      <c r="T32" s="132" t="s">
        <v>64</v>
      </c>
    </row>
    <row r="33" spans="1:20" x14ac:dyDescent="0.3">
      <c r="A33" s="175" t="s">
        <v>34</v>
      </c>
      <c r="B33" s="131">
        <v>90</v>
      </c>
      <c r="C33" s="49" t="s">
        <v>163</v>
      </c>
      <c r="D33" s="49">
        <v>90</v>
      </c>
      <c r="E33" s="132" t="s">
        <v>163</v>
      </c>
      <c r="F33" s="138">
        <f t="shared" si="1"/>
        <v>93.452380952380949</v>
      </c>
      <c r="G33" s="49" t="s">
        <v>163</v>
      </c>
      <c r="H33" s="51">
        <v>93.452380952380949</v>
      </c>
      <c r="I33" s="49" t="s">
        <v>163</v>
      </c>
      <c r="J33" s="49" t="s">
        <v>64</v>
      </c>
      <c r="K33" s="138">
        <f t="shared" si="2"/>
        <v>94.512195121951208</v>
      </c>
      <c r="L33" s="49" t="s">
        <v>163</v>
      </c>
      <c r="M33" s="51">
        <v>94.512195121951208</v>
      </c>
      <c r="N33" s="49" t="s">
        <v>163</v>
      </c>
      <c r="O33" s="49" t="s">
        <v>64</v>
      </c>
      <c r="P33" s="138">
        <v>95.5</v>
      </c>
      <c r="Q33" s="49" t="s">
        <v>163</v>
      </c>
      <c r="R33" s="51">
        <v>95.5</v>
      </c>
      <c r="S33" s="49" t="s">
        <v>163</v>
      </c>
      <c r="T33" s="132" t="s">
        <v>64</v>
      </c>
    </row>
    <row r="34" spans="1:20" x14ac:dyDescent="0.3">
      <c r="A34" s="175" t="s">
        <v>171</v>
      </c>
      <c r="B34" s="131">
        <v>96</v>
      </c>
      <c r="C34" s="49" t="s">
        <v>163</v>
      </c>
      <c r="D34" s="49">
        <v>96</v>
      </c>
      <c r="E34" s="132" t="s">
        <v>163</v>
      </c>
      <c r="F34" s="138">
        <f t="shared" si="1"/>
        <v>93.757094211123729</v>
      </c>
      <c r="G34" s="49" t="s">
        <v>163</v>
      </c>
      <c r="H34" s="51">
        <v>93.757094211123729</v>
      </c>
      <c r="I34" s="49" t="s">
        <v>163</v>
      </c>
      <c r="J34" s="49" t="s">
        <v>64</v>
      </c>
      <c r="K34" s="138">
        <f t="shared" si="2"/>
        <v>97.5</v>
      </c>
      <c r="L34" s="49" t="s">
        <v>163</v>
      </c>
      <c r="M34" s="51">
        <v>97.5</v>
      </c>
      <c r="N34" s="49" t="s">
        <v>163</v>
      </c>
      <c r="O34" s="49" t="s">
        <v>64</v>
      </c>
      <c r="P34" s="138">
        <v>96.4</v>
      </c>
      <c r="Q34" s="49" t="s">
        <v>163</v>
      </c>
      <c r="R34" s="51">
        <v>96.4</v>
      </c>
      <c r="S34" s="49" t="s">
        <v>163</v>
      </c>
      <c r="T34" s="132" t="s">
        <v>64</v>
      </c>
    </row>
    <row r="35" spans="1:20" x14ac:dyDescent="0.3">
      <c r="A35" s="175" t="s">
        <v>172</v>
      </c>
      <c r="B35" s="131">
        <v>87</v>
      </c>
      <c r="C35" s="49" t="s">
        <v>163</v>
      </c>
      <c r="D35" s="49">
        <v>87</v>
      </c>
      <c r="E35" s="132" t="s">
        <v>163</v>
      </c>
      <c r="F35" s="138">
        <f t="shared" si="1"/>
        <v>93.669527896995703</v>
      </c>
      <c r="G35" s="49" t="s">
        <v>163</v>
      </c>
      <c r="H35" s="51">
        <v>93.669527896995703</v>
      </c>
      <c r="I35" s="49" t="s">
        <v>163</v>
      </c>
      <c r="J35" s="49" t="s">
        <v>64</v>
      </c>
      <c r="K35" s="138">
        <f t="shared" si="2"/>
        <v>95.242814667988114</v>
      </c>
      <c r="L35" s="49" t="s">
        <v>163</v>
      </c>
      <c r="M35" s="51">
        <v>95.242814667988114</v>
      </c>
      <c r="N35" s="49" t="s">
        <v>163</v>
      </c>
      <c r="O35" s="49" t="s">
        <v>64</v>
      </c>
      <c r="P35" s="138">
        <v>96.9</v>
      </c>
      <c r="Q35" s="49" t="s">
        <v>163</v>
      </c>
      <c r="R35" s="51">
        <v>96.9</v>
      </c>
      <c r="S35" s="49" t="s">
        <v>163</v>
      </c>
      <c r="T35" s="132" t="s">
        <v>64</v>
      </c>
    </row>
    <row r="36" spans="1:20" x14ac:dyDescent="0.3">
      <c r="A36" s="175" t="s">
        <v>37</v>
      </c>
      <c r="B36" s="131">
        <v>94</v>
      </c>
      <c r="C36" s="49" t="s">
        <v>163</v>
      </c>
      <c r="D36" s="49">
        <v>94</v>
      </c>
      <c r="E36" s="132" t="s">
        <v>163</v>
      </c>
      <c r="F36" s="138">
        <f t="shared" si="1"/>
        <v>95.901060070671377</v>
      </c>
      <c r="G36" s="49" t="s">
        <v>163</v>
      </c>
      <c r="H36" s="51">
        <v>95.901060070671377</v>
      </c>
      <c r="I36" s="49" t="s">
        <v>163</v>
      </c>
      <c r="J36" s="49" t="s">
        <v>64</v>
      </c>
      <c r="K36" s="159">
        <f t="shared" si="2"/>
        <v>97.030567685589517</v>
      </c>
      <c r="L36" s="49" t="s">
        <v>163</v>
      </c>
      <c r="M36" s="141">
        <v>97.030567685589517</v>
      </c>
      <c r="N36" s="49" t="s">
        <v>163</v>
      </c>
      <c r="O36" s="49" t="s">
        <v>64</v>
      </c>
      <c r="P36" s="138">
        <v>98</v>
      </c>
      <c r="Q36" s="49" t="s">
        <v>163</v>
      </c>
      <c r="R36" s="51">
        <v>98</v>
      </c>
      <c r="S36" s="49" t="s">
        <v>163</v>
      </c>
      <c r="T36" s="132" t="s">
        <v>64</v>
      </c>
    </row>
    <row r="37" spans="1:20" x14ac:dyDescent="0.3">
      <c r="A37" s="175" t="s">
        <v>38</v>
      </c>
      <c r="B37" s="131">
        <v>84</v>
      </c>
      <c r="C37" s="49" t="s">
        <v>163</v>
      </c>
      <c r="D37" s="49">
        <v>84</v>
      </c>
      <c r="E37" s="132" t="s">
        <v>163</v>
      </c>
      <c r="F37" s="138">
        <f t="shared" si="1"/>
        <v>84.615384615384613</v>
      </c>
      <c r="G37" s="49" t="s">
        <v>163</v>
      </c>
      <c r="H37" s="51">
        <v>84.615384615384613</v>
      </c>
      <c r="I37" s="49" t="s">
        <v>163</v>
      </c>
      <c r="J37" s="49" t="s">
        <v>64</v>
      </c>
      <c r="K37" s="138">
        <f t="shared" si="2"/>
        <v>86.36363636363636</v>
      </c>
      <c r="L37" s="49" t="s">
        <v>163</v>
      </c>
      <c r="M37" s="51">
        <v>86.36363636363636</v>
      </c>
      <c r="N37" s="49" t="s">
        <v>163</v>
      </c>
      <c r="O37" s="49" t="s">
        <v>64</v>
      </c>
      <c r="P37" s="138">
        <v>91.1</v>
      </c>
      <c r="Q37" s="49" t="s">
        <v>163</v>
      </c>
      <c r="R37" s="51">
        <v>91.1</v>
      </c>
      <c r="S37" s="49" t="s">
        <v>163</v>
      </c>
      <c r="T37" s="132" t="s">
        <v>64</v>
      </c>
    </row>
    <row r="38" spans="1:20" x14ac:dyDescent="0.3">
      <c r="A38" s="175" t="s">
        <v>173</v>
      </c>
      <c r="B38" s="131">
        <v>94</v>
      </c>
      <c r="C38" s="49" t="s">
        <v>163</v>
      </c>
      <c r="D38" s="49">
        <v>94</v>
      </c>
      <c r="E38" s="132" t="s">
        <v>163</v>
      </c>
      <c r="F38" s="138">
        <f t="shared" si="1"/>
        <v>91.372141372141371</v>
      </c>
      <c r="G38" s="49" t="s">
        <v>163</v>
      </c>
      <c r="H38" s="51">
        <v>91.372141372141371</v>
      </c>
      <c r="I38" s="49" t="s">
        <v>163</v>
      </c>
      <c r="J38" s="49" t="s">
        <v>64</v>
      </c>
      <c r="K38" s="138">
        <f t="shared" si="2"/>
        <v>94.378513429106803</v>
      </c>
      <c r="L38" s="49" t="s">
        <v>163</v>
      </c>
      <c r="M38" s="51">
        <v>94.378513429106803</v>
      </c>
      <c r="N38" s="49" t="s">
        <v>163</v>
      </c>
      <c r="O38" s="49" t="s">
        <v>64</v>
      </c>
      <c r="P38" s="138">
        <v>97.1</v>
      </c>
      <c r="Q38" s="49" t="s">
        <v>163</v>
      </c>
      <c r="R38" s="51">
        <v>97.1</v>
      </c>
      <c r="S38" s="49" t="s">
        <v>163</v>
      </c>
      <c r="T38" s="132" t="s">
        <v>64</v>
      </c>
    </row>
    <row r="39" spans="1:20" x14ac:dyDescent="0.3">
      <c r="A39" s="175" t="s">
        <v>40</v>
      </c>
      <c r="B39" s="131">
        <v>95</v>
      </c>
      <c r="C39" s="49" t="s">
        <v>163</v>
      </c>
      <c r="D39" s="49">
        <v>95</v>
      </c>
      <c r="E39" s="132" t="s">
        <v>163</v>
      </c>
      <c r="F39" s="138">
        <f t="shared" si="1"/>
        <v>94.329004329004334</v>
      </c>
      <c r="G39" s="49" t="s">
        <v>163</v>
      </c>
      <c r="H39" s="51">
        <v>94.329004329004334</v>
      </c>
      <c r="I39" s="49" t="s">
        <v>163</v>
      </c>
      <c r="J39" s="49" t="s">
        <v>64</v>
      </c>
      <c r="K39" s="138">
        <f t="shared" si="2"/>
        <v>96.629213483146074</v>
      </c>
      <c r="L39" s="49" t="s">
        <v>163</v>
      </c>
      <c r="M39" s="51">
        <v>96.629213483146074</v>
      </c>
      <c r="N39" s="49" t="s">
        <v>163</v>
      </c>
      <c r="O39" s="49" t="s">
        <v>64</v>
      </c>
      <c r="P39" s="138">
        <v>99.3</v>
      </c>
      <c r="Q39" s="49" t="s">
        <v>163</v>
      </c>
      <c r="R39" s="51">
        <v>99.3</v>
      </c>
      <c r="S39" s="49" t="s">
        <v>163</v>
      </c>
      <c r="T39" s="132" t="s">
        <v>64</v>
      </c>
    </row>
    <row r="40" spans="1:20" x14ac:dyDescent="0.3">
      <c r="A40" s="175" t="s">
        <v>174</v>
      </c>
      <c r="B40" s="131">
        <v>92</v>
      </c>
      <c r="C40" s="49" t="s">
        <v>163</v>
      </c>
      <c r="D40" s="49">
        <v>92</v>
      </c>
      <c r="E40" s="132" t="s">
        <v>163</v>
      </c>
      <c r="F40" s="138">
        <f t="shared" si="1"/>
        <v>91.476590636254514</v>
      </c>
      <c r="G40" s="49" t="s">
        <v>163</v>
      </c>
      <c r="H40" s="51">
        <v>91.476590636254514</v>
      </c>
      <c r="I40" s="49" t="s">
        <v>163</v>
      </c>
      <c r="J40" s="49" t="s">
        <v>64</v>
      </c>
      <c r="K40" s="159">
        <f t="shared" si="2"/>
        <v>93.990610328638496</v>
      </c>
      <c r="L40" s="49" t="s">
        <v>163</v>
      </c>
      <c r="M40" s="141">
        <v>93.990610328638496</v>
      </c>
      <c r="N40" s="49" t="s">
        <v>163</v>
      </c>
      <c r="O40" s="49" t="s">
        <v>64</v>
      </c>
      <c r="P40" s="138">
        <v>98.2</v>
      </c>
      <c r="Q40" s="49" t="s">
        <v>163</v>
      </c>
      <c r="R40" s="51">
        <v>98.2</v>
      </c>
      <c r="S40" s="49" t="s">
        <v>163</v>
      </c>
      <c r="T40" s="132" t="s">
        <v>64</v>
      </c>
    </row>
    <row r="41" spans="1:20" x14ac:dyDescent="0.3">
      <c r="A41" s="175" t="s">
        <v>42</v>
      </c>
      <c r="B41" s="131">
        <v>92</v>
      </c>
      <c r="C41" s="49" t="s">
        <v>163</v>
      </c>
      <c r="D41" s="49">
        <v>92</v>
      </c>
      <c r="E41" s="132" t="s">
        <v>163</v>
      </c>
      <c r="F41" s="138">
        <f t="shared" si="1"/>
        <v>90.180032733224223</v>
      </c>
      <c r="G41" s="49" t="s">
        <v>163</v>
      </c>
      <c r="H41" s="51">
        <v>90.180032733224223</v>
      </c>
      <c r="I41" s="49" t="s">
        <v>163</v>
      </c>
      <c r="J41" s="49" t="s">
        <v>64</v>
      </c>
      <c r="K41" s="138">
        <f t="shared" si="2"/>
        <v>95.567375886524815</v>
      </c>
      <c r="L41" s="49" t="s">
        <v>163</v>
      </c>
      <c r="M41" s="51">
        <v>95.567375886524815</v>
      </c>
      <c r="N41" s="49" t="s">
        <v>163</v>
      </c>
      <c r="O41" s="49" t="s">
        <v>64</v>
      </c>
      <c r="P41" s="138">
        <v>96</v>
      </c>
      <c r="Q41" s="49" t="s">
        <v>163</v>
      </c>
      <c r="R41" s="51">
        <v>96</v>
      </c>
      <c r="S41" s="49" t="s">
        <v>163</v>
      </c>
      <c r="T41" s="132" t="s">
        <v>64</v>
      </c>
    </row>
    <row r="42" spans="1:20" x14ac:dyDescent="0.3">
      <c r="A42" s="175" t="s">
        <v>43</v>
      </c>
      <c r="B42" s="131">
        <v>89</v>
      </c>
      <c r="C42" s="49" t="s">
        <v>163</v>
      </c>
      <c r="D42" s="49">
        <v>89</v>
      </c>
      <c r="E42" s="132" t="s">
        <v>163</v>
      </c>
      <c r="F42" s="138">
        <f t="shared" si="1"/>
        <v>92.470944921677614</v>
      </c>
      <c r="G42" s="49" t="s">
        <v>163</v>
      </c>
      <c r="H42" s="51">
        <v>92.470944921677614</v>
      </c>
      <c r="I42" s="49" t="s">
        <v>163</v>
      </c>
      <c r="J42" s="49" t="s">
        <v>64</v>
      </c>
      <c r="K42" s="159">
        <f t="shared" si="2"/>
        <v>95.990566037735846</v>
      </c>
      <c r="L42" s="49" t="s">
        <v>163</v>
      </c>
      <c r="M42" s="141">
        <v>95.990566037735846</v>
      </c>
      <c r="N42" s="49" t="s">
        <v>163</v>
      </c>
      <c r="O42" s="49" t="s">
        <v>64</v>
      </c>
      <c r="P42" s="138">
        <v>97.5</v>
      </c>
      <c r="Q42" s="49" t="s">
        <v>163</v>
      </c>
      <c r="R42" s="51">
        <v>97.5</v>
      </c>
      <c r="S42" s="49" t="s">
        <v>163</v>
      </c>
      <c r="T42" s="132" t="s">
        <v>64</v>
      </c>
    </row>
    <row r="43" spans="1:20" x14ac:dyDescent="0.3">
      <c r="A43" s="175" t="s">
        <v>44</v>
      </c>
      <c r="B43" s="131">
        <v>92</v>
      </c>
      <c r="C43" s="49" t="s">
        <v>163</v>
      </c>
      <c r="D43" s="49">
        <v>92</v>
      </c>
      <c r="E43" s="132" t="s">
        <v>163</v>
      </c>
      <c r="F43" s="138">
        <f t="shared" si="1"/>
        <v>94.991364421416236</v>
      </c>
      <c r="G43" s="49" t="s">
        <v>163</v>
      </c>
      <c r="H43" s="51">
        <v>94.991364421416236</v>
      </c>
      <c r="I43" s="49" t="s">
        <v>163</v>
      </c>
      <c r="J43" s="49" t="s">
        <v>64</v>
      </c>
      <c r="K43" s="138">
        <f t="shared" si="2"/>
        <v>95.380434782608688</v>
      </c>
      <c r="L43" s="49" t="s">
        <v>163</v>
      </c>
      <c r="M43" s="51">
        <v>95.380434782608688</v>
      </c>
      <c r="N43" s="49" t="s">
        <v>163</v>
      </c>
      <c r="O43" s="49" t="s">
        <v>64</v>
      </c>
      <c r="P43" s="138">
        <v>95.6</v>
      </c>
      <c r="Q43" s="49" t="s">
        <v>163</v>
      </c>
      <c r="R43" s="51">
        <v>95.6</v>
      </c>
      <c r="S43" s="49" t="s">
        <v>163</v>
      </c>
      <c r="T43" s="132" t="s">
        <v>64</v>
      </c>
    </row>
    <row r="44" spans="1:20" x14ac:dyDescent="0.3">
      <c r="A44" s="175" t="s">
        <v>175</v>
      </c>
      <c r="B44" s="131">
        <v>93</v>
      </c>
      <c r="C44" s="49" t="s">
        <v>163</v>
      </c>
      <c r="D44" s="49">
        <v>93</v>
      </c>
      <c r="E44" s="132" t="s">
        <v>163</v>
      </c>
      <c r="F44" s="138">
        <f t="shared" si="1"/>
        <v>96.196002578981293</v>
      </c>
      <c r="G44" s="49" t="s">
        <v>163</v>
      </c>
      <c r="H44" s="51">
        <v>96.196002578981293</v>
      </c>
      <c r="I44" s="49" t="s">
        <v>163</v>
      </c>
      <c r="J44" s="49" t="s">
        <v>64</v>
      </c>
      <c r="K44" s="138">
        <f t="shared" si="2"/>
        <v>95.587205229978991</v>
      </c>
      <c r="L44" s="49" t="s">
        <v>163</v>
      </c>
      <c r="M44" s="51">
        <v>95.587205229978991</v>
      </c>
      <c r="N44" s="49" t="s">
        <v>163</v>
      </c>
      <c r="O44" s="49" t="s">
        <v>64</v>
      </c>
      <c r="P44" s="138">
        <v>96.9</v>
      </c>
      <c r="Q44" s="49" t="s">
        <v>163</v>
      </c>
      <c r="R44" s="51">
        <v>96.9</v>
      </c>
      <c r="S44" s="49" t="s">
        <v>163</v>
      </c>
      <c r="T44" s="132" t="s">
        <v>64</v>
      </c>
    </row>
    <row r="45" spans="1:20" x14ac:dyDescent="0.3">
      <c r="A45" s="175" t="s">
        <v>46</v>
      </c>
      <c r="B45" s="131">
        <v>93</v>
      </c>
      <c r="C45" s="49" t="s">
        <v>163</v>
      </c>
      <c r="D45" s="49">
        <v>93</v>
      </c>
      <c r="E45" s="132" t="s">
        <v>163</v>
      </c>
      <c r="F45" s="138">
        <f t="shared" si="1"/>
        <v>94.671623296158614</v>
      </c>
      <c r="G45" s="49" t="s">
        <v>163</v>
      </c>
      <c r="H45" s="51">
        <v>94.671623296158614</v>
      </c>
      <c r="I45" s="49" t="s">
        <v>163</v>
      </c>
      <c r="J45" s="49" t="s">
        <v>64</v>
      </c>
      <c r="K45" s="159">
        <f t="shared" si="2"/>
        <v>95.996186844613916</v>
      </c>
      <c r="L45" s="49" t="s">
        <v>163</v>
      </c>
      <c r="M45" s="141">
        <v>95.996186844613916</v>
      </c>
      <c r="N45" s="49" t="s">
        <v>163</v>
      </c>
      <c r="O45" s="49" t="s">
        <v>64</v>
      </c>
      <c r="P45" s="138">
        <v>96.1</v>
      </c>
      <c r="Q45" s="49" t="s">
        <v>163</v>
      </c>
      <c r="R45" s="51">
        <v>96.1</v>
      </c>
      <c r="S45" s="49" t="s">
        <v>163</v>
      </c>
      <c r="T45" s="132" t="s">
        <v>64</v>
      </c>
    </row>
    <row r="46" spans="1:20" x14ac:dyDescent="0.3">
      <c r="A46" s="175" t="s">
        <v>47</v>
      </c>
      <c r="B46" s="131">
        <v>94</v>
      </c>
      <c r="C46" s="49" t="s">
        <v>163</v>
      </c>
      <c r="D46" s="49">
        <v>94</v>
      </c>
      <c r="E46" s="132" t="s">
        <v>163</v>
      </c>
      <c r="F46" s="138">
        <f t="shared" si="1"/>
        <v>93.162983425414367</v>
      </c>
      <c r="G46" s="49" t="s">
        <v>163</v>
      </c>
      <c r="H46" s="51">
        <v>93.162983425414367</v>
      </c>
      <c r="I46" s="49" t="s">
        <v>163</v>
      </c>
      <c r="J46" s="49" t="s">
        <v>64</v>
      </c>
      <c r="K46" s="138">
        <f t="shared" si="2"/>
        <v>95.164410058027087</v>
      </c>
      <c r="L46" s="49" t="s">
        <v>163</v>
      </c>
      <c r="M46" s="51">
        <v>95.164410058027087</v>
      </c>
      <c r="N46" s="49" t="s">
        <v>163</v>
      </c>
      <c r="O46" s="49" t="s">
        <v>64</v>
      </c>
      <c r="P46" s="138">
        <v>96.5</v>
      </c>
      <c r="Q46" s="49" t="s">
        <v>163</v>
      </c>
      <c r="R46" s="51">
        <v>96.5</v>
      </c>
      <c r="S46" s="49" t="s">
        <v>163</v>
      </c>
      <c r="T46" s="132" t="s">
        <v>64</v>
      </c>
    </row>
    <row r="47" spans="1:20" x14ac:dyDescent="0.3">
      <c r="A47" s="175" t="s">
        <v>176</v>
      </c>
      <c r="B47" s="131">
        <v>91</v>
      </c>
      <c r="C47" s="49" t="s">
        <v>163</v>
      </c>
      <c r="D47" s="49">
        <v>91</v>
      </c>
      <c r="E47" s="132" t="s">
        <v>163</v>
      </c>
      <c r="F47" s="138">
        <f t="shared" si="1"/>
        <v>94.89291598023064</v>
      </c>
      <c r="G47" s="49" t="s">
        <v>163</v>
      </c>
      <c r="H47" s="51">
        <v>94.89291598023064</v>
      </c>
      <c r="I47" s="49" t="s">
        <v>163</v>
      </c>
      <c r="J47" s="49" t="s">
        <v>64</v>
      </c>
      <c r="K47" s="138" t="s">
        <v>66</v>
      </c>
      <c r="L47" s="49" t="s">
        <v>163</v>
      </c>
      <c r="M47" s="51" t="s">
        <v>66</v>
      </c>
      <c r="N47" s="49" t="s">
        <v>163</v>
      </c>
      <c r="O47" s="49" t="s">
        <v>64</v>
      </c>
      <c r="P47" s="138">
        <v>97.6</v>
      </c>
      <c r="Q47" s="49" t="s">
        <v>163</v>
      </c>
      <c r="R47" s="51">
        <v>97.6</v>
      </c>
      <c r="S47" s="49" t="s">
        <v>163</v>
      </c>
      <c r="T47" s="132" t="s">
        <v>64</v>
      </c>
    </row>
    <row r="48" spans="1:20" x14ac:dyDescent="0.3">
      <c r="A48" s="175" t="s">
        <v>49</v>
      </c>
      <c r="B48" s="131">
        <v>90</v>
      </c>
      <c r="C48" s="49" t="s">
        <v>163</v>
      </c>
      <c r="D48" s="49">
        <v>90</v>
      </c>
      <c r="E48" s="132" t="s">
        <v>163</v>
      </c>
      <c r="F48" s="138">
        <f t="shared" si="1"/>
        <v>94.243641231593031</v>
      </c>
      <c r="G48" s="49" t="s">
        <v>163</v>
      </c>
      <c r="H48" s="51">
        <v>94.243641231593031</v>
      </c>
      <c r="I48" s="49" t="s">
        <v>163</v>
      </c>
      <c r="J48" s="49" t="s">
        <v>64</v>
      </c>
      <c r="K48" s="138">
        <f t="shared" si="2"/>
        <v>93.893129770992374</v>
      </c>
      <c r="L48" s="49" t="s">
        <v>163</v>
      </c>
      <c r="M48" s="51">
        <v>93.893129770992374</v>
      </c>
      <c r="N48" s="49" t="s">
        <v>163</v>
      </c>
      <c r="O48" s="49" t="s">
        <v>64</v>
      </c>
      <c r="P48" s="138">
        <v>95</v>
      </c>
      <c r="Q48" s="49" t="s">
        <v>163</v>
      </c>
      <c r="R48" s="51">
        <v>95</v>
      </c>
      <c r="S48" s="49" t="s">
        <v>163</v>
      </c>
      <c r="T48" s="132" t="s">
        <v>64</v>
      </c>
    </row>
    <row r="49" spans="1:20" x14ac:dyDescent="0.3">
      <c r="A49" s="175" t="s">
        <v>177</v>
      </c>
      <c r="B49" s="131">
        <v>94</v>
      </c>
      <c r="C49" s="49" t="s">
        <v>163</v>
      </c>
      <c r="D49" s="49">
        <v>94</v>
      </c>
      <c r="E49" s="132" t="s">
        <v>163</v>
      </c>
      <c r="F49" s="138">
        <f t="shared" si="1"/>
        <v>95.762711864406782</v>
      </c>
      <c r="G49" s="49" t="s">
        <v>163</v>
      </c>
      <c r="H49" s="51">
        <v>95.762711864406782</v>
      </c>
      <c r="I49" s="49" t="s">
        <v>163</v>
      </c>
      <c r="J49" s="49" t="s">
        <v>64</v>
      </c>
      <c r="K49" s="138">
        <f t="shared" si="2"/>
        <v>95.298372513562384</v>
      </c>
      <c r="L49" s="49" t="s">
        <v>163</v>
      </c>
      <c r="M49" s="51">
        <v>95.298372513562384</v>
      </c>
      <c r="N49" s="49" t="s">
        <v>163</v>
      </c>
      <c r="O49" s="49" t="s">
        <v>64</v>
      </c>
      <c r="P49" s="138">
        <v>94.9</v>
      </c>
      <c r="Q49" s="49" t="s">
        <v>163</v>
      </c>
      <c r="R49" s="51">
        <v>94.9</v>
      </c>
      <c r="S49" s="49" t="s">
        <v>163</v>
      </c>
      <c r="T49" s="132" t="s">
        <v>64</v>
      </c>
    </row>
    <row r="50" spans="1:20" x14ac:dyDescent="0.3">
      <c r="A50" s="175" t="s">
        <v>51</v>
      </c>
      <c r="B50" s="131">
        <v>89</v>
      </c>
      <c r="C50" s="49" t="s">
        <v>163</v>
      </c>
      <c r="D50" s="49">
        <v>89</v>
      </c>
      <c r="E50" s="132" t="s">
        <v>163</v>
      </c>
      <c r="F50" s="138">
        <f t="shared" si="1"/>
        <v>95.294117647058812</v>
      </c>
      <c r="G50" s="49" t="s">
        <v>163</v>
      </c>
      <c r="H50" s="51">
        <v>95.294117647058812</v>
      </c>
      <c r="I50" s="49" t="s">
        <v>163</v>
      </c>
      <c r="J50" s="49" t="s">
        <v>64</v>
      </c>
      <c r="K50" s="138">
        <f t="shared" si="2"/>
        <v>95.238095238095227</v>
      </c>
      <c r="L50" s="49" t="s">
        <v>163</v>
      </c>
      <c r="M50" s="51">
        <v>95.238095238095227</v>
      </c>
      <c r="N50" s="49" t="s">
        <v>163</v>
      </c>
      <c r="O50" s="49" t="s">
        <v>64</v>
      </c>
      <c r="P50" s="138">
        <v>97.6</v>
      </c>
      <c r="Q50" s="49" t="s">
        <v>163</v>
      </c>
      <c r="R50" s="51">
        <v>97.6</v>
      </c>
      <c r="S50" s="49" t="s">
        <v>163</v>
      </c>
      <c r="T50" s="132" t="s">
        <v>64</v>
      </c>
    </row>
    <row r="51" spans="1:20" x14ac:dyDescent="0.3">
      <c r="A51" s="175" t="s">
        <v>178</v>
      </c>
      <c r="B51" s="131">
        <v>92</v>
      </c>
      <c r="C51" s="49" t="s">
        <v>163</v>
      </c>
      <c r="D51" s="49">
        <v>92</v>
      </c>
      <c r="E51" s="132" t="s">
        <v>163</v>
      </c>
      <c r="F51" s="138">
        <f t="shared" si="1"/>
        <v>93.839928057553962</v>
      </c>
      <c r="G51" s="49" t="s">
        <v>163</v>
      </c>
      <c r="H51" s="51">
        <v>93.839928057553962</v>
      </c>
      <c r="I51" s="49" t="s">
        <v>163</v>
      </c>
      <c r="J51" s="49" t="s">
        <v>64</v>
      </c>
      <c r="K51" s="138">
        <f t="shared" si="2"/>
        <v>91.349862258953166</v>
      </c>
      <c r="L51" s="49" t="s">
        <v>163</v>
      </c>
      <c r="M51" s="51">
        <v>91.349862258953166</v>
      </c>
      <c r="N51" s="49" t="s">
        <v>163</v>
      </c>
      <c r="O51" s="49" t="s">
        <v>64</v>
      </c>
      <c r="P51" s="138">
        <v>96.4</v>
      </c>
      <c r="Q51" s="49" t="s">
        <v>163</v>
      </c>
      <c r="R51" s="51">
        <v>96.4</v>
      </c>
      <c r="S51" s="49" t="s">
        <v>163</v>
      </c>
      <c r="T51" s="132" t="s">
        <v>64</v>
      </c>
    </row>
    <row r="52" spans="1:20" x14ac:dyDescent="0.3">
      <c r="A52" s="175" t="s">
        <v>53</v>
      </c>
      <c r="B52" s="131">
        <v>92</v>
      </c>
      <c r="C52" s="49" t="s">
        <v>163</v>
      </c>
      <c r="D52" s="49">
        <v>92</v>
      </c>
      <c r="E52" s="132" t="s">
        <v>163</v>
      </c>
      <c r="F52" s="138">
        <f t="shared" si="1"/>
        <v>93.660287081339703</v>
      </c>
      <c r="G52" s="49" t="s">
        <v>163</v>
      </c>
      <c r="H52" s="51">
        <v>93.660287081339703</v>
      </c>
      <c r="I52" s="49" t="s">
        <v>163</v>
      </c>
      <c r="J52" s="49" t="s">
        <v>64</v>
      </c>
      <c r="K52" s="138">
        <f t="shared" si="2"/>
        <v>89.567307692307693</v>
      </c>
      <c r="L52" s="49" t="s">
        <v>163</v>
      </c>
      <c r="M52" s="51">
        <v>89.567307692307693</v>
      </c>
      <c r="N52" s="49" t="s">
        <v>163</v>
      </c>
      <c r="O52" s="49" t="s">
        <v>64</v>
      </c>
      <c r="P52" s="138">
        <v>94.5</v>
      </c>
      <c r="Q52" s="49" t="s">
        <v>163</v>
      </c>
      <c r="R52" s="51">
        <v>94.5</v>
      </c>
      <c r="S52" s="49" t="s">
        <v>163</v>
      </c>
      <c r="T52" s="132" t="s">
        <v>64</v>
      </c>
    </row>
    <row r="53" spans="1:20" ht="16.2" thickBot="1" x14ac:dyDescent="0.35">
      <c r="A53" s="176" t="s">
        <v>54</v>
      </c>
      <c r="B53" s="170">
        <v>94</v>
      </c>
      <c r="C53" s="62" t="s">
        <v>163</v>
      </c>
      <c r="D53" s="62">
        <v>94</v>
      </c>
      <c r="E53" s="74" t="s">
        <v>163</v>
      </c>
      <c r="F53" s="163">
        <f t="shared" si="1"/>
        <v>88.656583629893234</v>
      </c>
      <c r="G53" s="62" t="s">
        <v>163</v>
      </c>
      <c r="H53" s="172">
        <v>88.656583629893234</v>
      </c>
      <c r="I53" s="62" t="s">
        <v>163</v>
      </c>
      <c r="J53" s="62" t="s">
        <v>64</v>
      </c>
      <c r="K53" s="163">
        <f t="shared" si="2"/>
        <v>95.543905635648755</v>
      </c>
      <c r="L53" s="62" t="s">
        <v>163</v>
      </c>
      <c r="M53" s="172">
        <v>95.543905635648755</v>
      </c>
      <c r="N53" s="62" t="s">
        <v>163</v>
      </c>
      <c r="O53" s="62" t="s">
        <v>64</v>
      </c>
      <c r="P53" s="163">
        <v>97.1</v>
      </c>
      <c r="Q53" s="62" t="s">
        <v>163</v>
      </c>
      <c r="R53" s="172">
        <v>97.1</v>
      </c>
      <c r="S53" s="62" t="s">
        <v>163</v>
      </c>
      <c r="T53" s="74" t="s">
        <v>64</v>
      </c>
    </row>
    <row r="54" spans="1:20" x14ac:dyDescent="0.3">
      <c r="L54" s="161"/>
    </row>
  </sheetData>
  <mergeCells count="5">
    <mergeCell ref="B6:E6"/>
    <mergeCell ref="F6:J6"/>
    <mergeCell ref="A6:A7"/>
    <mergeCell ref="K6:O6"/>
    <mergeCell ref="P6:T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8BAE-4A45-4CF0-8853-776E0C2CBEE9}">
  <dimension ref="A1:T54"/>
  <sheetViews>
    <sheetView zoomScale="80" zoomScaleNormal="80" workbookViewId="0">
      <pane xSplit="1" ySplit="7" topLeftCell="H8" activePane="bottomRight" state="frozen"/>
      <selection pane="topRight" activeCell="B1" sqref="B1"/>
      <selection pane="bottomLeft" activeCell="A8" sqref="A8"/>
      <selection pane="bottomRight" activeCell="M42" sqref="M42"/>
    </sheetView>
  </sheetViews>
  <sheetFormatPr defaultRowHeight="15.6" x14ac:dyDescent="0.3"/>
  <cols>
    <col min="1" max="1" width="27.5546875" style="175" customWidth="1"/>
    <col min="2" max="2" width="10.109375" style="158" customWidth="1"/>
    <col min="3" max="3" width="7" style="158" customWidth="1"/>
    <col min="4" max="4" width="6.44140625" style="158" customWidth="1"/>
    <col min="5" max="5" width="8.88671875" style="158"/>
    <col min="6" max="6" width="11" style="158" customWidth="1"/>
    <col min="7" max="7" width="7.44140625" style="158" customWidth="1"/>
    <col min="8" max="8" width="6.44140625" style="158" customWidth="1"/>
    <col min="9" max="9" width="8.88671875" style="158"/>
    <col min="10" max="10" width="7.44140625" style="158" customWidth="1"/>
    <col min="11" max="11" width="10.5546875" style="158" customWidth="1"/>
    <col min="12" max="15" width="8.88671875" style="158"/>
    <col min="16" max="16" width="11.77734375" style="158" customWidth="1"/>
    <col min="17" max="16384" width="8.88671875" style="158"/>
  </cols>
  <sheetData>
    <row r="1" spans="1:20" ht="36" customHeight="1" x14ac:dyDescent="0.3">
      <c r="A1" s="173" t="s">
        <v>87</v>
      </c>
      <c r="B1" s="174"/>
      <c r="C1" s="174"/>
      <c r="D1" s="174"/>
      <c r="E1" s="174"/>
      <c r="F1" s="174"/>
      <c r="G1" s="174"/>
      <c r="H1" s="174"/>
      <c r="I1" s="174"/>
      <c r="J1" s="174"/>
      <c r="K1" s="49"/>
      <c r="L1" s="49"/>
    </row>
    <row r="2" spans="1:20" ht="14.25" customHeight="1" x14ac:dyDescent="0.3">
      <c r="A2" s="154" t="s">
        <v>158</v>
      </c>
      <c r="B2" s="174"/>
      <c r="C2" s="174"/>
      <c r="D2" s="174"/>
      <c r="E2" s="174"/>
      <c r="F2" s="174"/>
      <c r="G2" s="174"/>
      <c r="H2" s="174"/>
      <c r="I2" s="174"/>
      <c r="J2" s="174"/>
      <c r="K2" s="49"/>
      <c r="L2" s="49"/>
    </row>
    <row r="3" spans="1:20" ht="14.25" customHeight="1" x14ac:dyDescent="0.3">
      <c r="A3" s="154" t="s">
        <v>159</v>
      </c>
      <c r="B3" s="174"/>
      <c r="C3" s="174"/>
      <c r="D3" s="174"/>
      <c r="E3" s="174"/>
      <c r="F3" s="174"/>
      <c r="G3" s="174"/>
      <c r="H3" s="174"/>
      <c r="I3" s="174"/>
      <c r="J3" s="174"/>
      <c r="K3" s="49"/>
      <c r="L3" s="49"/>
    </row>
    <row r="4" spans="1:20" ht="14.25" customHeight="1" x14ac:dyDescent="0.3">
      <c r="A4" s="154" t="s">
        <v>162</v>
      </c>
      <c r="B4" s="174"/>
      <c r="C4" s="174"/>
      <c r="D4" s="174"/>
      <c r="E4" s="174"/>
      <c r="F4" s="174"/>
      <c r="G4" s="174"/>
      <c r="H4" s="174"/>
      <c r="I4" s="174"/>
      <c r="J4" s="174"/>
      <c r="K4" s="49"/>
      <c r="L4" s="49"/>
    </row>
    <row r="5" spans="1:20" ht="14.25" customHeight="1" thickBot="1" x14ac:dyDescent="0.35">
      <c r="A5" s="154" t="s">
        <v>164</v>
      </c>
      <c r="B5" s="174"/>
      <c r="C5" s="174"/>
      <c r="D5" s="174"/>
      <c r="E5" s="174"/>
      <c r="F5" s="174"/>
      <c r="G5" s="174"/>
      <c r="H5" s="174"/>
      <c r="I5" s="174"/>
      <c r="J5" s="174"/>
      <c r="K5" s="49"/>
      <c r="L5" s="49"/>
    </row>
    <row r="6" spans="1:20" ht="16.2" thickBot="1" x14ac:dyDescent="0.35">
      <c r="A6" s="330" t="s">
        <v>61</v>
      </c>
      <c r="B6" s="327">
        <v>2023</v>
      </c>
      <c r="C6" s="328"/>
      <c r="D6" s="328"/>
      <c r="E6" s="328"/>
      <c r="F6" s="327">
        <v>2024</v>
      </c>
      <c r="G6" s="328"/>
      <c r="H6" s="328"/>
      <c r="I6" s="328"/>
      <c r="J6" s="328"/>
      <c r="K6" s="327">
        <v>2025</v>
      </c>
      <c r="L6" s="328"/>
      <c r="M6" s="328"/>
      <c r="N6" s="328"/>
      <c r="O6" s="329"/>
      <c r="P6" s="327">
        <v>2026</v>
      </c>
      <c r="Q6" s="328"/>
      <c r="R6" s="328"/>
      <c r="S6" s="328"/>
      <c r="T6" s="329"/>
    </row>
    <row r="7" spans="1:20" ht="16.2" thickBot="1" x14ac:dyDescent="0.35">
      <c r="A7" s="331"/>
      <c r="B7" s="170" t="s">
        <v>63</v>
      </c>
      <c r="C7" s="62" t="s">
        <v>57</v>
      </c>
      <c r="D7" s="62" t="s">
        <v>58</v>
      </c>
      <c r="E7" s="62" t="s">
        <v>59</v>
      </c>
      <c r="F7" s="211" t="s">
        <v>63</v>
      </c>
      <c r="G7" s="212" t="s">
        <v>57</v>
      </c>
      <c r="H7" s="212" t="s">
        <v>58</v>
      </c>
      <c r="I7" s="212" t="s">
        <v>59</v>
      </c>
      <c r="J7" s="212" t="s">
        <v>60</v>
      </c>
      <c r="K7" s="211" t="s">
        <v>63</v>
      </c>
      <c r="L7" s="212" t="s">
        <v>57</v>
      </c>
      <c r="M7" s="212" t="s">
        <v>58</v>
      </c>
      <c r="N7" s="212" t="s">
        <v>59</v>
      </c>
      <c r="O7" s="213" t="s">
        <v>60</v>
      </c>
      <c r="P7" s="277" t="s">
        <v>63</v>
      </c>
      <c r="Q7" s="278" t="s">
        <v>57</v>
      </c>
      <c r="R7" s="278" t="s">
        <v>58</v>
      </c>
      <c r="S7" s="278" t="s">
        <v>59</v>
      </c>
      <c r="T7" s="279" t="s">
        <v>60</v>
      </c>
    </row>
    <row r="8" spans="1:20" x14ac:dyDescent="0.3">
      <c r="A8" s="217" t="s">
        <v>78</v>
      </c>
      <c r="B8" s="101">
        <v>88.3</v>
      </c>
      <c r="C8" s="86" t="s">
        <v>163</v>
      </c>
      <c r="D8" s="86">
        <v>88.3</v>
      </c>
      <c r="E8" s="86" t="s">
        <v>163</v>
      </c>
      <c r="F8" s="102">
        <f>AVERAGE(G8:J8)</f>
        <v>86.75</v>
      </c>
      <c r="G8" s="86" t="s">
        <v>163</v>
      </c>
      <c r="H8" s="86">
        <v>88.1</v>
      </c>
      <c r="I8" s="86" t="s">
        <v>163</v>
      </c>
      <c r="J8" s="86">
        <v>85.4</v>
      </c>
      <c r="K8" s="108">
        <f>AVERAGE(L8:O8)</f>
        <v>94.266679224098269</v>
      </c>
      <c r="L8" s="86" t="s">
        <v>163</v>
      </c>
      <c r="M8" s="89">
        <f t="shared" ref="M8:O8" si="0">AVERAGE(M9:M53)</f>
        <v>92.781861025157113</v>
      </c>
      <c r="N8" s="86" t="s">
        <v>163</v>
      </c>
      <c r="O8" s="90">
        <f t="shared" si="0"/>
        <v>95.751497423039424</v>
      </c>
      <c r="P8" s="102">
        <v>94.9</v>
      </c>
      <c r="Q8" s="86" t="s">
        <v>163</v>
      </c>
      <c r="R8" s="89">
        <v>94.7</v>
      </c>
      <c r="S8" s="86" t="s">
        <v>163</v>
      </c>
      <c r="T8" s="90">
        <v>98.1</v>
      </c>
    </row>
    <row r="9" spans="1:20" ht="31.2" x14ac:dyDescent="0.3">
      <c r="A9" s="175" t="s">
        <v>12</v>
      </c>
      <c r="B9" s="131" t="s">
        <v>66</v>
      </c>
      <c r="C9" s="49" t="s">
        <v>163</v>
      </c>
      <c r="D9" s="49" t="s">
        <v>66</v>
      </c>
      <c r="E9" s="49" t="s">
        <v>163</v>
      </c>
      <c r="F9" s="138">
        <f t="shared" ref="F9:F53" si="1">AVERAGE(G9:J9)</f>
        <v>89.6</v>
      </c>
      <c r="G9" s="49" t="s">
        <v>163</v>
      </c>
      <c r="H9" s="49">
        <v>89.6</v>
      </c>
      <c r="I9" s="49" t="s">
        <v>163</v>
      </c>
      <c r="J9" s="49"/>
      <c r="K9" s="159" t="s">
        <v>89</v>
      </c>
      <c r="L9" s="49" t="s">
        <v>163</v>
      </c>
      <c r="M9" s="49" t="s">
        <v>89</v>
      </c>
      <c r="N9" s="49" t="s">
        <v>163</v>
      </c>
      <c r="O9" s="132" t="s">
        <v>89</v>
      </c>
      <c r="P9" s="159" t="s">
        <v>89</v>
      </c>
      <c r="Q9" s="49" t="s">
        <v>163</v>
      </c>
      <c r="R9" s="49" t="s">
        <v>89</v>
      </c>
      <c r="S9" s="49" t="s">
        <v>163</v>
      </c>
      <c r="T9" s="132" t="s">
        <v>89</v>
      </c>
    </row>
    <row r="10" spans="1:20" ht="31.2" x14ac:dyDescent="0.3">
      <c r="A10" s="175" t="s">
        <v>148</v>
      </c>
      <c r="B10" s="131" t="s">
        <v>89</v>
      </c>
      <c r="C10" s="49" t="s">
        <v>64</v>
      </c>
      <c r="D10" s="49" t="s">
        <v>89</v>
      </c>
      <c r="E10" s="49" t="s">
        <v>163</v>
      </c>
      <c r="F10" s="138" t="s">
        <v>89</v>
      </c>
      <c r="G10" s="49" t="s">
        <v>64</v>
      </c>
      <c r="H10" s="49" t="s">
        <v>89</v>
      </c>
      <c r="I10" s="49" t="s">
        <v>163</v>
      </c>
      <c r="J10" s="49" t="s">
        <v>89</v>
      </c>
      <c r="K10" s="138">
        <f t="shared" ref="K10:K53" si="2">AVERAGE(L10:O10)</f>
        <v>93.476956321682678</v>
      </c>
      <c r="L10" s="49" t="s">
        <v>64</v>
      </c>
      <c r="M10" s="51">
        <v>95.450917797286522</v>
      </c>
      <c r="N10" s="49" t="s">
        <v>163</v>
      </c>
      <c r="O10" s="157">
        <v>91.502994846078849</v>
      </c>
      <c r="P10" s="138">
        <v>97.7</v>
      </c>
      <c r="Q10" s="49" t="s">
        <v>64</v>
      </c>
      <c r="R10" s="51">
        <v>97.4</v>
      </c>
      <c r="S10" s="49" t="s">
        <v>163</v>
      </c>
      <c r="T10" s="157">
        <v>98.1</v>
      </c>
    </row>
    <row r="11" spans="1:20" x14ac:dyDescent="0.3">
      <c r="A11" s="175" t="s">
        <v>146</v>
      </c>
      <c r="B11" s="131" t="s">
        <v>89</v>
      </c>
      <c r="C11" s="49" t="s">
        <v>163</v>
      </c>
      <c r="D11" s="49" t="s">
        <v>89</v>
      </c>
      <c r="E11" s="49" t="s">
        <v>64</v>
      </c>
      <c r="F11" s="138" t="s">
        <v>89</v>
      </c>
      <c r="G11" s="49" t="s">
        <v>163</v>
      </c>
      <c r="H11" s="49" t="s">
        <v>89</v>
      </c>
      <c r="I11" s="49" t="s">
        <v>64</v>
      </c>
      <c r="J11" s="49" t="s">
        <v>89</v>
      </c>
      <c r="K11" s="138">
        <f t="shared" si="2"/>
        <v>96.91119691119691</v>
      </c>
      <c r="L11" s="49" t="s">
        <v>163</v>
      </c>
      <c r="M11" s="51">
        <v>93.822393822393821</v>
      </c>
      <c r="N11" s="49" t="s">
        <v>64</v>
      </c>
      <c r="O11" s="171">
        <v>100</v>
      </c>
      <c r="P11" s="138">
        <v>99.3</v>
      </c>
      <c r="Q11" s="49" t="s">
        <v>163</v>
      </c>
      <c r="R11" s="51">
        <v>99.3</v>
      </c>
      <c r="S11" s="49" t="s">
        <v>64</v>
      </c>
      <c r="T11" s="171" t="s">
        <v>66</v>
      </c>
    </row>
    <row r="12" spans="1:20" x14ac:dyDescent="0.3">
      <c r="A12" s="175" t="s">
        <v>13</v>
      </c>
      <c r="B12" s="131">
        <v>90</v>
      </c>
      <c r="C12" s="49" t="s">
        <v>163</v>
      </c>
      <c r="D12" s="49">
        <v>90</v>
      </c>
      <c r="E12" s="49" t="s">
        <v>163</v>
      </c>
      <c r="F12" s="138">
        <f t="shared" si="1"/>
        <v>90.8</v>
      </c>
      <c r="G12" s="49" t="s">
        <v>163</v>
      </c>
      <c r="H12" s="49">
        <v>90.8</v>
      </c>
      <c r="I12" s="49" t="s">
        <v>163</v>
      </c>
      <c r="J12" s="49" t="s">
        <v>64</v>
      </c>
      <c r="K12" s="138">
        <f t="shared" si="2"/>
        <v>95.62575941676792</v>
      </c>
      <c r="L12" s="49" t="s">
        <v>163</v>
      </c>
      <c r="M12" s="51">
        <v>95.62575941676792</v>
      </c>
      <c r="N12" s="49" t="s">
        <v>163</v>
      </c>
      <c r="O12" s="132" t="s">
        <v>64</v>
      </c>
      <c r="P12" s="138">
        <v>95.8</v>
      </c>
      <c r="Q12" s="49" t="s">
        <v>163</v>
      </c>
      <c r="R12" s="51">
        <v>95.8</v>
      </c>
      <c r="S12" s="49" t="s">
        <v>163</v>
      </c>
      <c r="T12" s="132" t="s">
        <v>64</v>
      </c>
    </row>
    <row r="13" spans="1:20" x14ac:dyDescent="0.3">
      <c r="A13" s="175" t="s">
        <v>18</v>
      </c>
      <c r="B13" s="131">
        <v>81</v>
      </c>
      <c r="C13" s="49" t="s">
        <v>163</v>
      </c>
      <c r="D13" s="49">
        <v>81</v>
      </c>
      <c r="E13" s="49" t="s">
        <v>163</v>
      </c>
      <c r="F13" s="138">
        <f>AVERAGE(G13:J13)</f>
        <v>85.2</v>
      </c>
      <c r="G13" s="49" t="s">
        <v>163</v>
      </c>
      <c r="H13" s="49">
        <v>85.2</v>
      </c>
      <c r="I13" s="49" t="s">
        <v>163</v>
      </c>
      <c r="J13" s="49" t="s">
        <v>64</v>
      </c>
      <c r="K13" s="138">
        <f t="shared" si="2"/>
        <v>90.377281947261665</v>
      </c>
      <c r="L13" s="49" t="s">
        <v>163</v>
      </c>
      <c r="M13" s="51">
        <v>90.377281947261665</v>
      </c>
      <c r="N13" s="49" t="s">
        <v>163</v>
      </c>
      <c r="O13" s="132" t="s">
        <v>64</v>
      </c>
      <c r="P13" s="138">
        <v>92.2</v>
      </c>
      <c r="Q13" s="49" t="s">
        <v>163</v>
      </c>
      <c r="R13" s="51">
        <v>92.2</v>
      </c>
      <c r="S13" s="49" t="s">
        <v>163</v>
      </c>
      <c r="T13" s="132" t="s">
        <v>64</v>
      </c>
    </row>
    <row r="14" spans="1:20" x14ac:dyDescent="0.3">
      <c r="A14" s="175" t="s">
        <v>179</v>
      </c>
      <c r="B14" s="131">
        <v>90</v>
      </c>
      <c r="C14" s="49" t="s">
        <v>163</v>
      </c>
      <c r="D14" s="49">
        <v>90</v>
      </c>
      <c r="E14" s="49" t="s">
        <v>163</v>
      </c>
      <c r="F14" s="138">
        <f t="shared" si="1"/>
        <v>89.2</v>
      </c>
      <c r="G14" s="49" t="s">
        <v>163</v>
      </c>
      <c r="H14" s="49">
        <v>89.2</v>
      </c>
      <c r="I14" s="49" t="s">
        <v>163</v>
      </c>
      <c r="J14" s="49" t="s">
        <v>64</v>
      </c>
      <c r="K14" s="138">
        <f t="shared" si="2"/>
        <v>98.507462686567166</v>
      </c>
      <c r="L14" s="49" t="s">
        <v>163</v>
      </c>
      <c r="M14" s="51">
        <v>98.507462686567166</v>
      </c>
      <c r="N14" s="49" t="s">
        <v>163</v>
      </c>
      <c r="O14" s="132" t="s">
        <v>64</v>
      </c>
      <c r="P14" s="138">
        <v>100</v>
      </c>
      <c r="Q14" s="49" t="s">
        <v>163</v>
      </c>
      <c r="R14" s="51">
        <v>100</v>
      </c>
      <c r="S14" s="49" t="s">
        <v>163</v>
      </c>
      <c r="T14" s="132" t="s">
        <v>64</v>
      </c>
    </row>
    <row r="15" spans="1:20" x14ac:dyDescent="0.3">
      <c r="A15" s="175" t="s">
        <v>15</v>
      </c>
      <c r="B15" s="131">
        <v>90</v>
      </c>
      <c r="C15" s="49" t="s">
        <v>163</v>
      </c>
      <c r="D15" s="49">
        <v>90</v>
      </c>
      <c r="E15" s="49" t="s">
        <v>163</v>
      </c>
      <c r="F15" s="138">
        <f t="shared" si="1"/>
        <v>88.9</v>
      </c>
      <c r="G15" s="49" t="s">
        <v>163</v>
      </c>
      <c r="H15" s="49">
        <v>88.9</v>
      </c>
      <c r="I15" s="49" t="s">
        <v>163</v>
      </c>
      <c r="J15" s="49" t="s">
        <v>64</v>
      </c>
      <c r="K15" s="138">
        <f t="shared" si="2"/>
        <v>88.235294117647058</v>
      </c>
      <c r="L15" s="49" t="s">
        <v>163</v>
      </c>
      <c r="M15" s="51">
        <v>88.235294117647058</v>
      </c>
      <c r="N15" s="49" t="s">
        <v>163</v>
      </c>
      <c r="O15" s="132" t="s">
        <v>64</v>
      </c>
      <c r="P15" s="138">
        <v>94.7</v>
      </c>
      <c r="Q15" s="49" t="s">
        <v>163</v>
      </c>
      <c r="R15" s="51">
        <v>94.7</v>
      </c>
      <c r="S15" s="49" t="s">
        <v>163</v>
      </c>
      <c r="T15" s="132" t="s">
        <v>64</v>
      </c>
    </row>
    <row r="16" spans="1:20" x14ac:dyDescent="0.3">
      <c r="A16" s="175" t="s">
        <v>16</v>
      </c>
      <c r="B16" s="131">
        <v>92</v>
      </c>
      <c r="C16" s="49" t="s">
        <v>163</v>
      </c>
      <c r="D16" s="49">
        <v>92</v>
      </c>
      <c r="E16" s="49" t="s">
        <v>163</v>
      </c>
      <c r="F16" s="138">
        <f t="shared" si="1"/>
        <v>87.8</v>
      </c>
      <c r="G16" s="49" t="s">
        <v>163</v>
      </c>
      <c r="H16" s="49">
        <v>87.8</v>
      </c>
      <c r="I16" s="49" t="s">
        <v>163</v>
      </c>
      <c r="J16" s="49" t="s">
        <v>64</v>
      </c>
      <c r="K16" s="159">
        <f t="shared" si="2"/>
        <v>93.023255813953483</v>
      </c>
      <c r="L16" s="49" t="s">
        <v>163</v>
      </c>
      <c r="M16" s="141">
        <v>93.023255813953483</v>
      </c>
      <c r="N16" s="49" t="s">
        <v>163</v>
      </c>
      <c r="O16" s="132" t="s">
        <v>64</v>
      </c>
      <c r="P16" s="138">
        <v>98.1</v>
      </c>
      <c r="Q16" s="49" t="s">
        <v>163</v>
      </c>
      <c r="R16" s="51">
        <v>98.1</v>
      </c>
      <c r="S16" s="49" t="s">
        <v>163</v>
      </c>
      <c r="T16" s="132" t="s">
        <v>64</v>
      </c>
    </row>
    <row r="17" spans="1:20" x14ac:dyDescent="0.3">
      <c r="A17" s="175" t="s">
        <v>17</v>
      </c>
      <c r="B17" s="131">
        <v>90</v>
      </c>
      <c r="C17" s="49" t="s">
        <v>163</v>
      </c>
      <c r="D17" s="49">
        <v>90</v>
      </c>
      <c r="E17" s="49" t="s">
        <v>163</v>
      </c>
      <c r="F17" s="138">
        <f t="shared" si="1"/>
        <v>87.6</v>
      </c>
      <c r="G17" s="49" t="s">
        <v>163</v>
      </c>
      <c r="H17" s="49">
        <v>87.6</v>
      </c>
      <c r="I17" s="49" t="s">
        <v>163</v>
      </c>
      <c r="J17" s="49" t="s">
        <v>64</v>
      </c>
      <c r="K17" s="138">
        <f t="shared" si="2"/>
        <v>92.834109638122541</v>
      </c>
      <c r="L17" s="49" t="s">
        <v>163</v>
      </c>
      <c r="M17" s="51">
        <v>92.834109638122541</v>
      </c>
      <c r="N17" s="49" t="s">
        <v>163</v>
      </c>
      <c r="O17" s="132" t="s">
        <v>64</v>
      </c>
      <c r="P17" s="138">
        <v>96.2</v>
      </c>
      <c r="Q17" s="49" t="s">
        <v>163</v>
      </c>
      <c r="R17" s="51">
        <v>96.2</v>
      </c>
      <c r="S17" s="49" t="s">
        <v>163</v>
      </c>
      <c r="T17" s="132" t="s">
        <v>64</v>
      </c>
    </row>
    <row r="18" spans="1:20" x14ac:dyDescent="0.3">
      <c r="A18" s="175" t="s">
        <v>19</v>
      </c>
      <c r="B18" s="131">
        <v>84</v>
      </c>
      <c r="C18" s="49" t="s">
        <v>163</v>
      </c>
      <c r="D18" s="49">
        <v>84</v>
      </c>
      <c r="E18" s="49" t="s">
        <v>163</v>
      </c>
      <c r="F18" s="138">
        <f t="shared" si="1"/>
        <v>90.352941176470594</v>
      </c>
      <c r="G18" s="49" t="s">
        <v>163</v>
      </c>
      <c r="H18" s="51">
        <v>90.352941176470594</v>
      </c>
      <c r="I18" s="49" t="s">
        <v>163</v>
      </c>
      <c r="J18" s="49" t="s">
        <v>64</v>
      </c>
      <c r="K18" s="138">
        <f t="shared" si="2"/>
        <v>94.291986827661916</v>
      </c>
      <c r="L18" s="49" t="s">
        <v>163</v>
      </c>
      <c r="M18" s="51">
        <v>94.291986827661916</v>
      </c>
      <c r="N18" s="49" t="s">
        <v>163</v>
      </c>
      <c r="O18" s="132" t="s">
        <v>64</v>
      </c>
      <c r="P18" s="138">
        <v>93</v>
      </c>
      <c r="Q18" s="49" t="s">
        <v>163</v>
      </c>
      <c r="R18" s="51">
        <v>93</v>
      </c>
      <c r="S18" s="49" t="s">
        <v>163</v>
      </c>
      <c r="T18" s="132" t="s">
        <v>64</v>
      </c>
    </row>
    <row r="19" spans="1:20" x14ac:dyDescent="0.3">
      <c r="A19" s="175" t="s">
        <v>20</v>
      </c>
      <c r="B19" s="131">
        <v>86</v>
      </c>
      <c r="C19" s="49" t="s">
        <v>163</v>
      </c>
      <c r="D19" s="49">
        <v>86</v>
      </c>
      <c r="E19" s="49" t="s">
        <v>163</v>
      </c>
      <c r="F19" s="138">
        <f t="shared" si="1"/>
        <v>86.268306971294678</v>
      </c>
      <c r="G19" s="49" t="s">
        <v>163</v>
      </c>
      <c r="H19" s="51">
        <v>86.268306971294678</v>
      </c>
      <c r="I19" s="49" t="s">
        <v>163</v>
      </c>
      <c r="J19" s="49" t="s">
        <v>64</v>
      </c>
      <c r="K19" s="138">
        <f t="shared" si="2"/>
        <v>91.251784864350299</v>
      </c>
      <c r="L19" s="49" t="s">
        <v>163</v>
      </c>
      <c r="M19" s="51">
        <v>91.251784864350299</v>
      </c>
      <c r="N19" s="49" t="s">
        <v>163</v>
      </c>
      <c r="O19" s="132" t="s">
        <v>64</v>
      </c>
      <c r="P19" s="138">
        <v>92.6</v>
      </c>
      <c r="Q19" s="49" t="s">
        <v>163</v>
      </c>
      <c r="R19" s="51">
        <v>92.6</v>
      </c>
      <c r="S19" s="49" t="s">
        <v>163</v>
      </c>
      <c r="T19" s="132" t="s">
        <v>64</v>
      </c>
    </row>
    <row r="20" spans="1:20" x14ac:dyDescent="0.3">
      <c r="A20" s="175" t="s">
        <v>21</v>
      </c>
      <c r="B20" s="131">
        <v>90</v>
      </c>
      <c r="C20" s="49" t="s">
        <v>163</v>
      </c>
      <c r="D20" s="49">
        <v>90</v>
      </c>
      <c r="E20" s="49" t="s">
        <v>163</v>
      </c>
      <c r="F20" s="138">
        <f t="shared" si="1"/>
        <v>91.845493562231766</v>
      </c>
      <c r="G20" s="49" t="s">
        <v>163</v>
      </c>
      <c r="H20" s="51">
        <v>91.845493562231766</v>
      </c>
      <c r="I20" s="49" t="s">
        <v>163</v>
      </c>
      <c r="J20" s="49" t="s">
        <v>64</v>
      </c>
      <c r="K20" s="138">
        <f t="shared" si="2"/>
        <v>95.21963824289405</v>
      </c>
      <c r="L20" s="49" t="s">
        <v>163</v>
      </c>
      <c r="M20" s="51">
        <v>95.21963824289405</v>
      </c>
      <c r="N20" s="49" t="s">
        <v>163</v>
      </c>
      <c r="O20" s="132" t="s">
        <v>64</v>
      </c>
      <c r="P20" s="138">
        <v>95.3</v>
      </c>
      <c r="Q20" s="49" t="s">
        <v>163</v>
      </c>
      <c r="R20" s="51">
        <v>95.3</v>
      </c>
      <c r="S20" s="49" t="s">
        <v>163</v>
      </c>
      <c r="T20" s="132" t="s">
        <v>64</v>
      </c>
    </row>
    <row r="21" spans="1:20" x14ac:dyDescent="0.3">
      <c r="A21" s="175" t="s">
        <v>22</v>
      </c>
      <c r="B21" s="131">
        <v>56</v>
      </c>
      <c r="C21" s="49" t="s">
        <v>163</v>
      </c>
      <c r="D21" s="49">
        <v>56</v>
      </c>
      <c r="E21" s="49" t="s">
        <v>163</v>
      </c>
      <c r="F21" s="138">
        <f t="shared" si="1"/>
        <v>83.85608856088561</v>
      </c>
      <c r="G21" s="49" t="s">
        <v>163</v>
      </c>
      <c r="H21" s="51">
        <v>83.85608856088561</v>
      </c>
      <c r="I21" s="49" t="s">
        <v>163</v>
      </c>
      <c r="J21" s="49" t="s">
        <v>64</v>
      </c>
      <c r="K21" s="138">
        <f t="shared" si="2"/>
        <v>86.264202822368688</v>
      </c>
      <c r="L21" s="49" t="s">
        <v>163</v>
      </c>
      <c r="M21" s="51">
        <v>86.264202822368688</v>
      </c>
      <c r="N21" s="49" t="s">
        <v>163</v>
      </c>
      <c r="O21" s="132" t="s">
        <v>64</v>
      </c>
      <c r="P21" s="138">
        <v>88.8</v>
      </c>
      <c r="Q21" s="49" t="s">
        <v>163</v>
      </c>
      <c r="R21" s="51">
        <v>88.8</v>
      </c>
      <c r="S21" s="49" t="s">
        <v>163</v>
      </c>
      <c r="T21" s="132" t="s">
        <v>64</v>
      </c>
    </row>
    <row r="22" spans="1:20" x14ac:dyDescent="0.3">
      <c r="A22" s="175" t="s">
        <v>23</v>
      </c>
      <c r="B22" s="131">
        <v>80</v>
      </c>
      <c r="C22" s="49" t="s">
        <v>163</v>
      </c>
      <c r="D22" s="49">
        <v>80</v>
      </c>
      <c r="E22" s="49" t="s">
        <v>163</v>
      </c>
      <c r="F22" s="138">
        <f t="shared" si="1"/>
        <v>87.61904761904762</v>
      </c>
      <c r="G22" s="49" t="s">
        <v>163</v>
      </c>
      <c r="H22" s="51">
        <v>87.61904761904762</v>
      </c>
      <c r="I22" s="49" t="s">
        <v>163</v>
      </c>
      <c r="J22" s="49" t="s">
        <v>64</v>
      </c>
      <c r="K22" s="138">
        <f t="shared" si="2"/>
        <v>89.817696754112944</v>
      </c>
      <c r="L22" s="49" t="s">
        <v>163</v>
      </c>
      <c r="M22" s="51">
        <v>89.817696754112944</v>
      </c>
      <c r="N22" s="49" t="s">
        <v>163</v>
      </c>
      <c r="O22" s="132" t="s">
        <v>64</v>
      </c>
      <c r="P22" s="138">
        <v>91.9</v>
      </c>
      <c r="Q22" s="49" t="s">
        <v>163</v>
      </c>
      <c r="R22" s="51">
        <v>91.9</v>
      </c>
      <c r="S22" s="49" t="s">
        <v>163</v>
      </c>
      <c r="T22" s="132" t="s">
        <v>64</v>
      </c>
    </row>
    <row r="23" spans="1:20" x14ac:dyDescent="0.3">
      <c r="A23" s="175" t="s">
        <v>24</v>
      </c>
      <c r="B23" s="131">
        <v>96</v>
      </c>
      <c r="C23" s="49" t="s">
        <v>163</v>
      </c>
      <c r="D23" s="49">
        <v>96</v>
      </c>
      <c r="E23" s="49" t="s">
        <v>163</v>
      </c>
      <c r="F23" s="138">
        <f t="shared" si="1"/>
        <v>91.545893719806756</v>
      </c>
      <c r="G23" s="49" t="s">
        <v>163</v>
      </c>
      <c r="H23" s="51">
        <v>91.545893719806756</v>
      </c>
      <c r="I23" s="49" t="s">
        <v>163</v>
      </c>
      <c r="J23" s="49" t="s">
        <v>64</v>
      </c>
      <c r="K23" s="138">
        <f t="shared" si="2"/>
        <v>92.65306122448979</v>
      </c>
      <c r="L23" s="49" t="s">
        <v>163</v>
      </c>
      <c r="M23" s="51">
        <v>92.65306122448979</v>
      </c>
      <c r="N23" s="49" t="s">
        <v>163</v>
      </c>
      <c r="O23" s="132" t="s">
        <v>64</v>
      </c>
      <c r="P23" s="138">
        <v>94.5</v>
      </c>
      <c r="Q23" s="49" t="s">
        <v>163</v>
      </c>
      <c r="R23" s="51">
        <v>94.5</v>
      </c>
      <c r="S23" s="49" t="s">
        <v>163</v>
      </c>
      <c r="T23" s="132" t="s">
        <v>64</v>
      </c>
    </row>
    <row r="24" spans="1:20" x14ac:dyDescent="0.3">
      <c r="A24" s="175" t="s">
        <v>25</v>
      </c>
      <c r="B24" s="131">
        <v>86</v>
      </c>
      <c r="C24" s="49" t="s">
        <v>163</v>
      </c>
      <c r="D24" s="49">
        <v>86</v>
      </c>
      <c r="E24" s="49" t="s">
        <v>163</v>
      </c>
      <c r="F24" s="138">
        <f t="shared" si="1"/>
        <v>86.386344712739387</v>
      </c>
      <c r="G24" s="49" t="s">
        <v>163</v>
      </c>
      <c r="H24" s="51">
        <v>86.386344712739387</v>
      </c>
      <c r="I24" s="49" t="s">
        <v>163</v>
      </c>
      <c r="J24" s="49" t="s">
        <v>64</v>
      </c>
      <c r="K24" s="138">
        <f t="shared" si="2"/>
        <v>94.618230743356875</v>
      </c>
      <c r="L24" s="49" t="s">
        <v>163</v>
      </c>
      <c r="M24" s="51">
        <v>94.618230743356875</v>
      </c>
      <c r="N24" s="49" t="s">
        <v>163</v>
      </c>
      <c r="O24" s="132" t="s">
        <v>64</v>
      </c>
      <c r="P24" s="138">
        <v>95.1</v>
      </c>
      <c r="Q24" s="49" t="s">
        <v>163</v>
      </c>
      <c r="R24" s="51">
        <v>95.1</v>
      </c>
      <c r="S24" s="49" t="s">
        <v>163</v>
      </c>
      <c r="T24" s="132" t="s">
        <v>64</v>
      </c>
    </row>
    <row r="25" spans="1:20" x14ac:dyDescent="0.3">
      <c r="A25" s="175" t="s">
        <v>26</v>
      </c>
      <c r="B25" s="131">
        <v>85</v>
      </c>
      <c r="C25" s="49" t="s">
        <v>163</v>
      </c>
      <c r="D25" s="49">
        <v>85</v>
      </c>
      <c r="E25" s="49" t="s">
        <v>163</v>
      </c>
      <c r="F25" s="138">
        <f t="shared" si="1"/>
        <v>86.339937434827945</v>
      </c>
      <c r="G25" s="49" t="s">
        <v>163</v>
      </c>
      <c r="H25" s="51">
        <v>86.339937434827945</v>
      </c>
      <c r="I25" s="49" t="s">
        <v>163</v>
      </c>
      <c r="J25" s="49" t="s">
        <v>64</v>
      </c>
      <c r="K25" s="138">
        <f t="shared" si="2"/>
        <v>92.863939105613696</v>
      </c>
      <c r="L25" s="49" t="s">
        <v>163</v>
      </c>
      <c r="M25" s="51">
        <v>92.863939105613696</v>
      </c>
      <c r="N25" s="49" t="s">
        <v>163</v>
      </c>
      <c r="O25" s="132" t="s">
        <v>64</v>
      </c>
      <c r="P25" s="138">
        <v>92.6</v>
      </c>
      <c r="Q25" s="49" t="s">
        <v>163</v>
      </c>
      <c r="R25" s="51">
        <v>92.6</v>
      </c>
      <c r="S25" s="49" t="s">
        <v>163</v>
      </c>
      <c r="T25" s="132" t="s">
        <v>64</v>
      </c>
    </row>
    <row r="26" spans="1:20" x14ac:dyDescent="0.3">
      <c r="A26" s="175" t="s">
        <v>27</v>
      </c>
      <c r="B26" s="131">
        <v>87</v>
      </c>
      <c r="C26" s="49" t="s">
        <v>163</v>
      </c>
      <c r="D26" s="49">
        <v>87</v>
      </c>
      <c r="E26" s="49" t="s">
        <v>163</v>
      </c>
      <c r="F26" s="138">
        <f t="shared" si="1"/>
        <v>89.154504277805728</v>
      </c>
      <c r="G26" s="49" t="s">
        <v>163</v>
      </c>
      <c r="H26" s="51">
        <v>89.154504277805728</v>
      </c>
      <c r="I26" s="49" t="s">
        <v>163</v>
      </c>
      <c r="J26" s="49" t="s">
        <v>64</v>
      </c>
      <c r="K26" s="138">
        <f t="shared" si="2"/>
        <v>93.462068965517247</v>
      </c>
      <c r="L26" s="49" t="s">
        <v>163</v>
      </c>
      <c r="M26" s="51">
        <v>93.462068965517247</v>
      </c>
      <c r="N26" s="49" t="s">
        <v>163</v>
      </c>
      <c r="O26" s="132" t="s">
        <v>64</v>
      </c>
      <c r="P26" s="138">
        <v>94.1</v>
      </c>
      <c r="Q26" s="49" t="s">
        <v>163</v>
      </c>
      <c r="R26" s="51">
        <v>94.1</v>
      </c>
      <c r="S26" s="49" t="s">
        <v>163</v>
      </c>
      <c r="T26" s="132" t="s">
        <v>64</v>
      </c>
    </row>
    <row r="27" spans="1:20" x14ac:dyDescent="0.3">
      <c r="A27" s="175" t="s">
        <v>28</v>
      </c>
      <c r="B27" s="131">
        <v>88</v>
      </c>
      <c r="C27" s="49" t="s">
        <v>163</v>
      </c>
      <c r="D27" s="49">
        <v>88</v>
      </c>
      <c r="E27" s="49" t="s">
        <v>163</v>
      </c>
      <c r="F27" s="138">
        <f t="shared" si="1"/>
        <v>85.120892746435217</v>
      </c>
      <c r="G27" s="49" t="s">
        <v>163</v>
      </c>
      <c r="H27" s="51">
        <v>85.120892746435217</v>
      </c>
      <c r="I27" s="49" t="s">
        <v>163</v>
      </c>
      <c r="J27" s="49" t="s">
        <v>64</v>
      </c>
      <c r="K27" s="138">
        <f t="shared" si="2"/>
        <v>93.19587628865979</v>
      </c>
      <c r="L27" s="49" t="s">
        <v>163</v>
      </c>
      <c r="M27" s="51">
        <v>93.19587628865979</v>
      </c>
      <c r="N27" s="49" t="s">
        <v>163</v>
      </c>
      <c r="O27" s="132" t="s">
        <v>64</v>
      </c>
      <c r="P27" s="138">
        <v>94.7</v>
      </c>
      <c r="Q27" s="49" t="s">
        <v>163</v>
      </c>
      <c r="R27" s="51">
        <v>94.7</v>
      </c>
      <c r="S27" s="49" t="s">
        <v>163</v>
      </c>
      <c r="T27" s="132" t="s">
        <v>64</v>
      </c>
    </row>
    <row r="28" spans="1:20" x14ac:dyDescent="0.3">
      <c r="A28" s="175" t="s">
        <v>168</v>
      </c>
      <c r="B28" s="131" t="s">
        <v>66</v>
      </c>
      <c r="C28" s="49" t="s">
        <v>163</v>
      </c>
      <c r="D28" s="49" t="s">
        <v>66</v>
      </c>
      <c r="E28" s="49" t="s">
        <v>163</v>
      </c>
      <c r="F28" s="138">
        <f t="shared" si="1"/>
        <v>89.750692520775615</v>
      </c>
      <c r="G28" s="49" t="s">
        <v>163</v>
      </c>
      <c r="H28" s="51">
        <v>89.750692520775615</v>
      </c>
      <c r="I28" s="49" t="s">
        <v>163</v>
      </c>
      <c r="J28" s="49" t="s">
        <v>64</v>
      </c>
      <c r="K28" s="138">
        <f t="shared" si="2"/>
        <v>91.716867469879517</v>
      </c>
      <c r="L28" s="49" t="s">
        <v>163</v>
      </c>
      <c r="M28" s="51">
        <v>91.716867469879517</v>
      </c>
      <c r="N28" s="49" t="s">
        <v>163</v>
      </c>
      <c r="O28" s="132" t="s">
        <v>64</v>
      </c>
      <c r="P28" s="138">
        <v>94.8</v>
      </c>
      <c r="Q28" s="49" t="s">
        <v>163</v>
      </c>
      <c r="R28" s="51">
        <v>94.8</v>
      </c>
      <c r="S28" s="49" t="s">
        <v>163</v>
      </c>
      <c r="T28" s="132" t="s">
        <v>64</v>
      </c>
    </row>
    <row r="29" spans="1:20" x14ac:dyDescent="0.3">
      <c r="A29" s="175" t="s">
        <v>169</v>
      </c>
      <c r="B29" s="131">
        <v>86</v>
      </c>
      <c r="C29" s="49" t="s">
        <v>163</v>
      </c>
      <c r="D29" s="49">
        <v>86</v>
      </c>
      <c r="E29" s="49" t="s">
        <v>163</v>
      </c>
      <c r="F29" s="138">
        <f t="shared" si="1"/>
        <v>88.506453595574669</v>
      </c>
      <c r="G29" s="49" t="s">
        <v>163</v>
      </c>
      <c r="H29" s="51">
        <v>88.506453595574669</v>
      </c>
      <c r="I29" s="49" t="s">
        <v>163</v>
      </c>
      <c r="J29" s="49" t="s">
        <v>64</v>
      </c>
      <c r="K29" s="138">
        <f t="shared" si="2"/>
        <v>92.621015348288068</v>
      </c>
      <c r="L29" s="49" t="s">
        <v>163</v>
      </c>
      <c r="M29" s="51">
        <v>92.621015348288068</v>
      </c>
      <c r="N29" s="49" t="s">
        <v>163</v>
      </c>
      <c r="O29" s="132" t="s">
        <v>64</v>
      </c>
      <c r="P29" s="138">
        <v>96.6</v>
      </c>
      <c r="Q29" s="49" t="s">
        <v>163</v>
      </c>
      <c r="R29" s="51">
        <v>96.6</v>
      </c>
      <c r="S29" s="49" t="s">
        <v>163</v>
      </c>
      <c r="T29" s="132" t="s">
        <v>64</v>
      </c>
    </row>
    <row r="30" spans="1:20" x14ac:dyDescent="0.3">
      <c r="A30" s="175" t="s">
        <v>31</v>
      </c>
      <c r="B30" s="131">
        <v>94</v>
      </c>
      <c r="C30" s="49" t="s">
        <v>163</v>
      </c>
      <c r="D30" s="49">
        <v>94</v>
      </c>
      <c r="E30" s="49" t="s">
        <v>163</v>
      </c>
      <c r="F30" s="138">
        <f t="shared" si="1"/>
        <v>96.246648793565683</v>
      </c>
      <c r="G30" s="49" t="s">
        <v>163</v>
      </c>
      <c r="H30" s="51">
        <v>96.246648793565683</v>
      </c>
      <c r="I30" s="49" t="s">
        <v>163</v>
      </c>
      <c r="J30" s="49" t="s">
        <v>64</v>
      </c>
      <c r="K30" s="138">
        <f t="shared" si="2"/>
        <v>94.382022471910105</v>
      </c>
      <c r="L30" s="49" t="s">
        <v>163</v>
      </c>
      <c r="M30" s="51">
        <v>94.382022471910105</v>
      </c>
      <c r="N30" s="49" t="s">
        <v>163</v>
      </c>
      <c r="O30" s="132" t="s">
        <v>64</v>
      </c>
      <c r="P30" s="138">
        <v>97.2</v>
      </c>
      <c r="Q30" s="49" t="s">
        <v>163</v>
      </c>
      <c r="R30" s="51">
        <v>97.2</v>
      </c>
      <c r="S30" s="49" t="s">
        <v>163</v>
      </c>
      <c r="T30" s="132" t="s">
        <v>64</v>
      </c>
    </row>
    <row r="31" spans="1:20" x14ac:dyDescent="0.3">
      <c r="A31" s="175" t="s">
        <v>170</v>
      </c>
      <c r="B31" s="131">
        <v>89</v>
      </c>
      <c r="C31" s="49" t="s">
        <v>163</v>
      </c>
      <c r="D31" s="49">
        <v>89</v>
      </c>
      <c r="E31" s="49" t="s">
        <v>163</v>
      </c>
      <c r="F31" s="138">
        <f t="shared" si="1"/>
        <v>80.400000000000006</v>
      </c>
      <c r="G31" s="49" t="s">
        <v>163</v>
      </c>
      <c r="H31" s="51">
        <v>80.400000000000006</v>
      </c>
      <c r="I31" s="49" t="s">
        <v>163</v>
      </c>
      <c r="J31" s="49" t="s">
        <v>64</v>
      </c>
      <c r="K31" s="159">
        <f t="shared" si="2"/>
        <v>100</v>
      </c>
      <c r="L31" s="49" t="s">
        <v>163</v>
      </c>
      <c r="M31" s="141">
        <v>100</v>
      </c>
      <c r="N31" s="49" t="s">
        <v>163</v>
      </c>
      <c r="O31" s="132" t="s">
        <v>64</v>
      </c>
      <c r="P31" s="138">
        <v>86.1</v>
      </c>
      <c r="Q31" s="49" t="s">
        <v>163</v>
      </c>
      <c r="R31" s="51">
        <v>86.1</v>
      </c>
      <c r="S31" s="49" t="s">
        <v>163</v>
      </c>
      <c r="T31" s="132" t="s">
        <v>64</v>
      </c>
    </row>
    <row r="32" spans="1:20" x14ac:dyDescent="0.3">
      <c r="A32" s="175" t="s">
        <v>33</v>
      </c>
      <c r="B32" s="131">
        <v>89</v>
      </c>
      <c r="C32" s="49" t="s">
        <v>163</v>
      </c>
      <c r="D32" s="49">
        <v>89</v>
      </c>
      <c r="E32" s="49" t="s">
        <v>163</v>
      </c>
      <c r="F32" s="138">
        <f t="shared" si="1"/>
        <v>90.204429301533224</v>
      </c>
      <c r="G32" s="49" t="s">
        <v>163</v>
      </c>
      <c r="H32" s="51">
        <v>90.204429301533224</v>
      </c>
      <c r="I32" s="49" t="s">
        <v>163</v>
      </c>
      <c r="J32" s="49" t="s">
        <v>64</v>
      </c>
      <c r="K32" s="138">
        <f t="shared" si="2"/>
        <v>94.367588932806328</v>
      </c>
      <c r="L32" s="49" t="s">
        <v>163</v>
      </c>
      <c r="M32" s="51">
        <v>94.367588932806328</v>
      </c>
      <c r="N32" s="49" t="s">
        <v>163</v>
      </c>
      <c r="O32" s="132" t="s">
        <v>64</v>
      </c>
      <c r="P32" s="138">
        <v>95</v>
      </c>
      <c r="Q32" s="49" t="s">
        <v>163</v>
      </c>
      <c r="R32" s="51">
        <v>95</v>
      </c>
      <c r="S32" s="49" t="s">
        <v>163</v>
      </c>
      <c r="T32" s="132" t="s">
        <v>64</v>
      </c>
    </row>
    <row r="33" spans="1:20" x14ac:dyDescent="0.3">
      <c r="A33" s="175" t="s">
        <v>34</v>
      </c>
      <c r="B33" s="131">
        <v>86</v>
      </c>
      <c r="C33" s="49" t="s">
        <v>163</v>
      </c>
      <c r="D33" s="49">
        <v>86</v>
      </c>
      <c r="E33" s="49" t="s">
        <v>163</v>
      </c>
      <c r="F33" s="138">
        <f t="shared" si="1"/>
        <v>88.484848484848484</v>
      </c>
      <c r="G33" s="49" t="s">
        <v>163</v>
      </c>
      <c r="H33" s="51">
        <v>88.484848484848484</v>
      </c>
      <c r="I33" s="49" t="s">
        <v>163</v>
      </c>
      <c r="J33" s="49" t="s">
        <v>64</v>
      </c>
      <c r="K33" s="138">
        <f t="shared" si="2"/>
        <v>87.349397590361448</v>
      </c>
      <c r="L33" s="49" t="s">
        <v>163</v>
      </c>
      <c r="M33" s="51">
        <v>87.349397590361448</v>
      </c>
      <c r="N33" s="49" t="s">
        <v>163</v>
      </c>
      <c r="O33" s="132" t="s">
        <v>64</v>
      </c>
      <c r="P33" s="138">
        <v>95.1</v>
      </c>
      <c r="Q33" s="49" t="s">
        <v>163</v>
      </c>
      <c r="R33" s="51">
        <v>95.1</v>
      </c>
      <c r="S33" s="49" t="s">
        <v>163</v>
      </c>
      <c r="T33" s="132" t="s">
        <v>64</v>
      </c>
    </row>
    <row r="34" spans="1:20" x14ac:dyDescent="0.3">
      <c r="A34" s="175" t="s">
        <v>171</v>
      </c>
      <c r="B34" s="131">
        <v>96</v>
      </c>
      <c r="C34" s="49" t="s">
        <v>163</v>
      </c>
      <c r="D34" s="49">
        <v>96</v>
      </c>
      <c r="E34" s="49" t="s">
        <v>163</v>
      </c>
      <c r="F34" s="138">
        <f t="shared" si="1"/>
        <v>88.215102974828369</v>
      </c>
      <c r="G34" s="49" t="s">
        <v>163</v>
      </c>
      <c r="H34" s="51">
        <v>88.215102974828369</v>
      </c>
      <c r="I34" s="49" t="s">
        <v>163</v>
      </c>
      <c r="J34" s="49" t="s">
        <v>64</v>
      </c>
      <c r="K34" s="138">
        <f t="shared" si="2"/>
        <v>95.202020202020194</v>
      </c>
      <c r="L34" s="49" t="s">
        <v>163</v>
      </c>
      <c r="M34" s="51">
        <v>95.202020202020194</v>
      </c>
      <c r="N34" s="49" t="s">
        <v>163</v>
      </c>
      <c r="O34" s="132" t="s">
        <v>64</v>
      </c>
      <c r="P34" s="138">
        <v>95.4</v>
      </c>
      <c r="Q34" s="49" t="s">
        <v>163</v>
      </c>
      <c r="R34" s="51">
        <v>95.4</v>
      </c>
      <c r="S34" s="49" t="s">
        <v>163</v>
      </c>
      <c r="T34" s="132" t="s">
        <v>64</v>
      </c>
    </row>
    <row r="35" spans="1:20" x14ac:dyDescent="0.3">
      <c r="A35" s="175" t="s">
        <v>172</v>
      </c>
      <c r="B35" s="131">
        <v>82</v>
      </c>
      <c r="C35" s="49" t="s">
        <v>163</v>
      </c>
      <c r="D35" s="49">
        <v>82</v>
      </c>
      <c r="E35" s="49" t="s">
        <v>163</v>
      </c>
      <c r="F35" s="138">
        <f t="shared" si="1"/>
        <v>89.384288747346076</v>
      </c>
      <c r="G35" s="49" t="s">
        <v>163</v>
      </c>
      <c r="H35" s="51">
        <v>89.384288747346076</v>
      </c>
      <c r="I35" s="49" t="s">
        <v>163</v>
      </c>
      <c r="J35" s="49" t="s">
        <v>64</v>
      </c>
      <c r="K35" s="138">
        <f t="shared" si="2"/>
        <v>93.589743589743591</v>
      </c>
      <c r="L35" s="49" t="s">
        <v>163</v>
      </c>
      <c r="M35" s="51">
        <v>93.589743589743591</v>
      </c>
      <c r="N35" s="49" t="s">
        <v>163</v>
      </c>
      <c r="O35" s="132" t="s">
        <v>64</v>
      </c>
      <c r="P35" s="138">
        <v>96.5</v>
      </c>
      <c r="Q35" s="49" t="s">
        <v>163</v>
      </c>
      <c r="R35" s="51">
        <v>96.5</v>
      </c>
      <c r="S35" s="49" t="s">
        <v>163</v>
      </c>
      <c r="T35" s="132" t="s">
        <v>64</v>
      </c>
    </row>
    <row r="36" spans="1:20" x14ac:dyDescent="0.3">
      <c r="A36" s="175" t="s">
        <v>37</v>
      </c>
      <c r="B36" s="131">
        <v>92</v>
      </c>
      <c r="C36" s="49" t="s">
        <v>163</v>
      </c>
      <c r="D36" s="49">
        <v>92</v>
      </c>
      <c r="E36" s="49" t="s">
        <v>163</v>
      </c>
      <c r="F36" s="138">
        <f t="shared" si="1"/>
        <v>92.172073342736255</v>
      </c>
      <c r="G36" s="49" t="s">
        <v>163</v>
      </c>
      <c r="H36" s="51">
        <v>92.172073342736255</v>
      </c>
      <c r="I36" s="49" t="s">
        <v>163</v>
      </c>
      <c r="J36" s="49" t="s">
        <v>64</v>
      </c>
      <c r="K36" s="138">
        <f t="shared" si="2"/>
        <v>95.383951682484906</v>
      </c>
      <c r="L36" s="49" t="s">
        <v>163</v>
      </c>
      <c r="M36" s="51">
        <v>95.383951682484906</v>
      </c>
      <c r="N36" s="49" t="s">
        <v>163</v>
      </c>
      <c r="O36" s="132" t="s">
        <v>64</v>
      </c>
      <c r="P36" s="138">
        <v>97.3</v>
      </c>
      <c r="Q36" s="49" t="s">
        <v>163</v>
      </c>
      <c r="R36" s="51">
        <v>97.3</v>
      </c>
      <c r="S36" s="49" t="s">
        <v>163</v>
      </c>
      <c r="T36" s="132" t="s">
        <v>64</v>
      </c>
    </row>
    <row r="37" spans="1:20" x14ac:dyDescent="0.3">
      <c r="A37" s="175" t="s">
        <v>38</v>
      </c>
      <c r="B37" s="131">
        <v>80</v>
      </c>
      <c r="C37" s="49" t="s">
        <v>163</v>
      </c>
      <c r="D37" s="49">
        <v>80</v>
      </c>
      <c r="E37" s="49" t="s">
        <v>163</v>
      </c>
      <c r="F37" s="138">
        <f t="shared" si="1"/>
        <v>76.923076923076934</v>
      </c>
      <c r="G37" s="49" t="s">
        <v>163</v>
      </c>
      <c r="H37" s="51">
        <v>76.923076923076934</v>
      </c>
      <c r="I37" s="49" t="s">
        <v>163</v>
      </c>
      <c r="J37" s="49" t="s">
        <v>64</v>
      </c>
      <c r="K37" s="138">
        <f t="shared" si="2"/>
        <v>79.166666666666657</v>
      </c>
      <c r="L37" s="49" t="s">
        <v>163</v>
      </c>
      <c r="M37" s="51">
        <v>79.166666666666657</v>
      </c>
      <c r="N37" s="49" t="s">
        <v>163</v>
      </c>
      <c r="O37" s="132" t="s">
        <v>64</v>
      </c>
      <c r="P37" s="138">
        <v>91.2</v>
      </c>
      <c r="Q37" s="49" t="s">
        <v>163</v>
      </c>
      <c r="R37" s="51">
        <v>91.2</v>
      </c>
      <c r="S37" s="49" t="s">
        <v>163</v>
      </c>
      <c r="T37" s="132" t="s">
        <v>64</v>
      </c>
    </row>
    <row r="38" spans="1:20" x14ac:dyDescent="0.3">
      <c r="A38" s="175" t="s">
        <v>173</v>
      </c>
      <c r="B38" s="131">
        <v>91</v>
      </c>
      <c r="C38" s="49" t="s">
        <v>163</v>
      </c>
      <c r="D38" s="49">
        <v>91</v>
      </c>
      <c r="E38" s="49" t="s">
        <v>163</v>
      </c>
      <c r="F38" s="138">
        <f t="shared" si="1"/>
        <v>87.615621788283661</v>
      </c>
      <c r="G38" s="49" t="s">
        <v>163</v>
      </c>
      <c r="H38" s="51">
        <v>87.615621788283661</v>
      </c>
      <c r="I38" s="49" t="s">
        <v>163</v>
      </c>
      <c r="J38" s="49" t="s">
        <v>64</v>
      </c>
      <c r="K38" s="138">
        <f t="shared" si="2"/>
        <v>92.439024390243901</v>
      </c>
      <c r="L38" s="49" t="s">
        <v>163</v>
      </c>
      <c r="M38" s="51">
        <v>92.439024390243901</v>
      </c>
      <c r="N38" s="49" t="s">
        <v>163</v>
      </c>
      <c r="O38" s="132" t="s">
        <v>64</v>
      </c>
      <c r="P38" s="138">
        <v>96.7</v>
      </c>
      <c r="Q38" s="49" t="s">
        <v>163</v>
      </c>
      <c r="R38" s="51">
        <v>96.7</v>
      </c>
      <c r="S38" s="49" t="s">
        <v>163</v>
      </c>
      <c r="T38" s="132" t="s">
        <v>64</v>
      </c>
    </row>
    <row r="39" spans="1:20" x14ac:dyDescent="0.3">
      <c r="A39" s="175" t="s">
        <v>40</v>
      </c>
      <c r="B39" s="131">
        <v>92</v>
      </c>
      <c r="C39" s="49" t="s">
        <v>163</v>
      </c>
      <c r="D39" s="49">
        <v>92</v>
      </c>
      <c r="E39" s="49" t="s">
        <v>163</v>
      </c>
      <c r="F39" s="138">
        <f t="shared" si="1"/>
        <v>93.076590220683684</v>
      </c>
      <c r="G39" s="49" t="s">
        <v>163</v>
      </c>
      <c r="H39" s="51">
        <v>93.076590220683684</v>
      </c>
      <c r="I39" s="49" t="s">
        <v>163</v>
      </c>
      <c r="J39" s="49" t="s">
        <v>64</v>
      </c>
      <c r="K39" s="138">
        <f t="shared" si="2"/>
        <v>95.530955309553107</v>
      </c>
      <c r="L39" s="49" t="s">
        <v>163</v>
      </c>
      <c r="M39" s="51">
        <v>95.530955309553107</v>
      </c>
      <c r="N39" s="49" t="s">
        <v>163</v>
      </c>
      <c r="O39" s="132" t="s">
        <v>64</v>
      </c>
      <c r="P39" s="138">
        <v>99.3</v>
      </c>
      <c r="Q39" s="49" t="s">
        <v>163</v>
      </c>
      <c r="R39" s="51">
        <v>99.3</v>
      </c>
      <c r="S39" s="49" t="s">
        <v>163</v>
      </c>
      <c r="T39" s="132" t="s">
        <v>64</v>
      </c>
    </row>
    <row r="40" spans="1:20" x14ac:dyDescent="0.3">
      <c r="A40" s="175" t="s">
        <v>174</v>
      </c>
      <c r="B40" s="131">
        <v>91</v>
      </c>
      <c r="C40" s="49" t="s">
        <v>163</v>
      </c>
      <c r="D40" s="49">
        <v>91</v>
      </c>
      <c r="E40" s="49" t="s">
        <v>163</v>
      </c>
      <c r="F40" s="138">
        <f t="shared" si="1"/>
        <v>85.648148148148152</v>
      </c>
      <c r="G40" s="49" t="s">
        <v>163</v>
      </c>
      <c r="H40" s="51">
        <v>85.648148148148152</v>
      </c>
      <c r="I40" s="49" t="s">
        <v>163</v>
      </c>
      <c r="J40" s="49" t="s">
        <v>64</v>
      </c>
      <c r="K40" s="138">
        <f t="shared" si="2"/>
        <v>90.585009140767824</v>
      </c>
      <c r="L40" s="49" t="s">
        <v>163</v>
      </c>
      <c r="M40" s="51">
        <v>90.585009140767824</v>
      </c>
      <c r="N40" s="49" t="s">
        <v>163</v>
      </c>
      <c r="O40" s="132" t="s">
        <v>64</v>
      </c>
      <c r="P40" s="138">
        <v>97.1</v>
      </c>
      <c r="Q40" s="49" t="s">
        <v>163</v>
      </c>
      <c r="R40" s="51">
        <v>97.1</v>
      </c>
      <c r="S40" s="49" t="s">
        <v>163</v>
      </c>
      <c r="T40" s="132" t="s">
        <v>64</v>
      </c>
    </row>
    <row r="41" spans="1:20" x14ac:dyDescent="0.3">
      <c r="A41" s="175" t="s">
        <v>42</v>
      </c>
      <c r="B41" s="131">
        <v>90</v>
      </c>
      <c r="C41" s="49" t="s">
        <v>163</v>
      </c>
      <c r="D41" s="49">
        <v>90</v>
      </c>
      <c r="E41" s="49" t="s">
        <v>163</v>
      </c>
      <c r="F41" s="138">
        <f t="shared" si="1"/>
        <v>88.96210873146623</v>
      </c>
      <c r="G41" s="49" t="s">
        <v>163</v>
      </c>
      <c r="H41" s="51">
        <v>88.96210873146623</v>
      </c>
      <c r="I41" s="49" t="s">
        <v>163</v>
      </c>
      <c r="J41" s="49" t="s">
        <v>64</v>
      </c>
      <c r="K41" s="138">
        <f t="shared" si="2"/>
        <v>92.819614711033267</v>
      </c>
      <c r="L41" s="49" t="s">
        <v>163</v>
      </c>
      <c r="M41" s="51">
        <v>92.819614711033267</v>
      </c>
      <c r="N41" s="49" t="s">
        <v>163</v>
      </c>
      <c r="O41" s="132" t="s">
        <v>64</v>
      </c>
      <c r="P41" s="138">
        <v>95.8</v>
      </c>
      <c r="Q41" s="49" t="s">
        <v>163</v>
      </c>
      <c r="R41" s="51">
        <v>95.8</v>
      </c>
      <c r="S41" s="49" t="s">
        <v>163</v>
      </c>
      <c r="T41" s="132" t="s">
        <v>64</v>
      </c>
    </row>
    <row r="42" spans="1:20" x14ac:dyDescent="0.3">
      <c r="A42" s="175" t="s">
        <v>43</v>
      </c>
      <c r="B42" s="131">
        <v>82</v>
      </c>
      <c r="C42" s="49" t="s">
        <v>163</v>
      </c>
      <c r="D42" s="49">
        <v>82</v>
      </c>
      <c r="E42" s="49" t="s">
        <v>163</v>
      </c>
      <c r="F42" s="138">
        <f t="shared" si="1"/>
        <v>88.334995014955126</v>
      </c>
      <c r="G42" s="49" t="s">
        <v>163</v>
      </c>
      <c r="H42" s="51">
        <v>88.334995014955126</v>
      </c>
      <c r="I42" s="49" t="s">
        <v>163</v>
      </c>
      <c r="J42" s="49" t="s">
        <v>64</v>
      </c>
      <c r="K42" s="138">
        <f t="shared" si="2"/>
        <v>93.322859387274164</v>
      </c>
      <c r="L42" s="49" t="s">
        <v>163</v>
      </c>
      <c r="M42" s="51">
        <v>93.322859387274164</v>
      </c>
      <c r="N42" s="49" t="s">
        <v>163</v>
      </c>
      <c r="O42" s="132" t="s">
        <v>64</v>
      </c>
      <c r="P42" s="138">
        <v>95.5</v>
      </c>
      <c r="Q42" s="49" t="s">
        <v>163</v>
      </c>
      <c r="R42" s="51">
        <v>95.5</v>
      </c>
      <c r="S42" s="49" t="s">
        <v>163</v>
      </c>
      <c r="T42" s="132" t="s">
        <v>64</v>
      </c>
    </row>
    <row r="43" spans="1:20" x14ac:dyDescent="0.3">
      <c r="A43" s="175" t="s">
        <v>44</v>
      </c>
      <c r="B43" s="131">
        <v>83</v>
      </c>
      <c r="C43" s="49" t="s">
        <v>163</v>
      </c>
      <c r="D43" s="49">
        <v>83</v>
      </c>
      <c r="E43" s="49" t="s">
        <v>163</v>
      </c>
      <c r="F43" s="138">
        <f t="shared" si="1"/>
        <v>88.120567375886523</v>
      </c>
      <c r="G43" s="49" t="s">
        <v>163</v>
      </c>
      <c r="H43" s="51">
        <v>88.120567375886523</v>
      </c>
      <c r="I43" s="49" t="s">
        <v>163</v>
      </c>
      <c r="J43" s="49" t="s">
        <v>64</v>
      </c>
      <c r="K43" s="138">
        <f t="shared" si="2"/>
        <v>93.600000000000009</v>
      </c>
      <c r="L43" s="49" t="s">
        <v>163</v>
      </c>
      <c r="M43" s="51">
        <v>93.600000000000009</v>
      </c>
      <c r="N43" s="49" t="s">
        <v>163</v>
      </c>
      <c r="O43" s="132" t="s">
        <v>64</v>
      </c>
      <c r="P43" s="138">
        <v>91</v>
      </c>
      <c r="Q43" s="49" t="s">
        <v>163</v>
      </c>
      <c r="R43" s="51">
        <v>91</v>
      </c>
      <c r="S43" s="49" t="s">
        <v>163</v>
      </c>
      <c r="T43" s="132" t="s">
        <v>64</v>
      </c>
    </row>
    <row r="44" spans="1:20" x14ac:dyDescent="0.3">
      <c r="A44" s="175" t="s">
        <v>175</v>
      </c>
      <c r="B44" s="131">
        <v>89</v>
      </c>
      <c r="C44" s="49" t="s">
        <v>163</v>
      </c>
      <c r="D44" s="49">
        <v>89</v>
      </c>
      <c r="E44" s="49" t="s">
        <v>163</v>
      </c>
      <c r="F44" s="138">
        <f t="shared" si="1"/>
        <v>89.760805707091905</v>
      </c>
      <c r="G44" s="49" t="s">
        <v>163</v>
      </c>
      <c r="H44" s="51">
        <v>89.760805707091905</v>
      </c>
      <c r="I44" s="49" t="s">
        <v>163</v>
      </c>
      <c r="J44" s="49" t="s">
        <v>64</v>
      </c>
      <c r="K44" s="159">
        <f t="shared" si="2"/>
        <v>93.979238754325252</v>
      </c>
      <c r="L44" s="49" t="s">
        <v>163</v>
      </c>
      <c r="M44" s="141">
        <v>93.979238754325252</v>
      </c>
      <c r="N44" s="49" t="s">
        <v>163</v>
      </c>
      <c r="O44" s="132" t="s">
        <v>64</v>
      </c>
      <c r="P44" s="138">
        <v>95.6</v>
      </c>
      <c r="Q44" s="49" t="s">
        <v>163</v>
      </c>
      <c r="R44" s="51">
        <v>95.6</v>
      </c>
      <c r="S44" s="49" t="s">
        <v>163</v>
      </c>
      <c r="T44" s="132" t="s">
        <v>64</v>
      </c>
    </row>
    <row r="45" spans="1:20" x14ac:dyDescent="0.3">
      <c r="A45" s="175" t="s">
        <v>46</v>
      </c>
      <c r="B45" s="131">
        <v>89</v>
      </c>
      <c r="C45" s="49" t="s">
        <v>163</v>
      </c>
      <c r="D45" s="49">
        <v>89</v>
      </c>
      <c r="E45" s="49" t="s">
        <v>163</v>
      </c>
      <c r="F45" s="138">
        <f t="shared" si="1"/>
        <v>91.573729863692691</v>
      </c>
      <c r="G45" s="49" t="s">
        <v>163</v>
      </c>
      <c r="H45" s="51">
        <v>91.573729863692691</v>
      </c>
      <c r="I45" s="49" t="s">
        <v>163</v>
      </c>
      <c r="J45" s="49" t="s">
        <v>64</v>
      </c>
      <c r="K45" s="138">
        <f t="shared" si="2"/>
        <v>94.550669216061195</v>
      </c>
      <c r="L45" s="49" t="s">
        <v>163</v>
      </c>
      <c r="M45" s="51">
        <v>94.550669216061195</v>
      </c>
      <c r="N45" s="49" t="s">
        <v>163</v>
      </c>
      <c r="O45" s="132" t="s">
        <v>64</v>
      </c>
      <c r="P45" s="138">
        <v>95.7</v>
      </c>
      <c r="Q45" s="49" t="s">
        <v>163</v>
      </c>
      <c r="R45" s="51">
        <v>95.7</v>
      </c>
      <c r="S45" s="49" t="s">
        <v>163</v>
      </c>
      <c r="T45" s="132" t="s">
        <v>64</v>
      </c>
    </row>
    <row r="46" spans="1:20" x14ac:dyDescent="0.3">
      <c r="A46" s="175" t="s">
        <v>47</v>
      </c>
      <c r="B46" s="131">
        <v>90</v>
      </c>
      <c r="C46" s="49" t="s">
        <v>163</v>
      </c>
      <c r="D46" s="49">
        <v>90</v>
      </c>
      <c r="E46" s="49" t="s">
        <v>163</v>
      </c>
      <c r="F46" s="138">
        <f t="shared" si="1"/>
        <v>88.873626373626365</v>
      </c>
      <c r="G46" s="49" t="s">
        <v>163</v>
      </c>
      <c r="H46" s="51">
        <v>88.873626373626365</v>
      </c>
      <c r="I46" s="49" t="s">
        <v>163</v>
      </c>
      <c r="J46" s="49" t="s">
        <v>64</v>
      </c>
      <c r="K46" s="138">
        <f t="shared" si="2"/>
        <v>93.17738791423001</v>
      </c>
      <c r="L46" s="49" t="s">
        <v>163</v>
      </c>
      <c r="M46" s="51">
        <v>93.17738791423001</v>
      </c>
      <c r="N46" s="49" t="s">
        <v>163</v>
      </c>
      <c r="O46" s="132" t="s">
        <v>64</v>
      </c>
      <c r="P46" s="138">
        <v>94.9</v>
      </c>
      <c r="Q46" s="49" t="s">
        <v>163</v>
      </c>
      <c r="R46" s="51">
        <v>94.9</v>
      </c>
      <c r="S46" s="49" t="s">
        <v>163</v>
      </c>
      <c r="T46" s="132" t="s">
        <v>64</v>
      </c>
    </row>
    <row r="47" spans="1:20" x14ac:dyDescent="0.3">
      <c r="A47" s="175" t="s">
        <v>176</v>
      </c>
      <c r="B47" s="131">
        <v>93</v>
      </c>
      <c r="C47" s="49" t="s">
        <v>163</v>
      </c>
      <c r="D47" s="49">
        <v>93</v>
      </c>
      <c r="E47" s="49" t="s">
        <v>163</v>
      </c>
      <c r="F47" s="138">
        <f t="shared" si="1"/>
        <v>94.098360655737707</v>
      </c>
      <c r="G47" s="49" t="s">
        <v>163</v>
      </c>
      <c r="H47" s="51">
        <v>94.098360655737707</v>
      </c>
      <c r="I47" s="49" t="s">
        <v>163</v>
      </c>
      <c r="J47" s="49" t="s">
        <v>64</v>
      </c>
      <c r="K47" s="138" t="s">
        <v>66</v>
      </c>
      <c r="L47" s="49" t="s">
        <v>163</v>
      </c>
      <c r="M47" s="51" t="s">
        <v>66</v>
      </c>
      <c r="N47" s="49" t="s">
        <v>163</v>
      </c>
      <c r="O47" s="132" t="s">
        <v>64</v>
      </c>
      <c r="P47" s="138">
        <v>96.2</v>
      </c>
      <c r="Q47" s="49" t="s">
        <v>163</v>
      </c>
      <c r="R47" s="51">
        <v>96.2</v>
      </c>
      <c r="S47" s="49" t="s">
        <v>163</v>
      </c>
      <c r="T47" s="132" t="s">
        <v>64</v>
      </c>
    </row>
    <row r="48" spans="1:20" x14ac:dyDescent="0.3">
      <c r="A48" s="175" t="s">
        <v>49</v>
      </c>
      <c r="B48" s="131">
        <v>87</v>
      </c>
      <c r="C48" s="49" t="s">
        <v>163</v>
      </c>
      <c r="D48" s="49">
        <v>87</v>
      </c>
      <c r="E48" s="49" t="s">
        <v>163</v>
      </c>
      <c r="F48" s="138">
        <f t="shared" si="1"/>
        <v>91.290003299241178</v>
      </c>
      <c r="G48" s="49" t="s">
        <v>163</v>
      </c>
      <c r="H48" s="51">
        <v>91.290003299241178</v>
      </c>
      <c r="I48" s="49" t="s">
        <v>163</v>
      </c>
      <c r="J48" s="49" t="s">
        <v>64</v>
      </c>
      <c r="K48" s="138">
        <f t="shared" si="2"/>
        <v>89.809630459126538</v>
      </c>
      <c r="L48" s="49" t="s">
        <v>163</v>
      </c>
      <c r="M48" s="51">
        <v>89.809630459126538</v>
      </c>
      <c r="N48" s="49" t="s">
        <v>163</v>
      </c>
      <c r="O48" s="132" t="s">
        <v>64</v>
      </c>
      <c r="P48" s="138">
        <v>92.9</v>
      </c>
      <c r="Q48" s="49" t="s">
        <v>163</v>
      </c>
      <c r="R48" s="51">
        <v>92.9</v>
      </c>
      <c r="S48" s="49" t="s">
        <v>163</v>
      </c>
      <c r="T48" s="132" t="s">
        <v>64</v>
      </c>
    </row>
    <row r="49" spans="1:20" x14ac:dyDescent="0.3">
      <c r="A49" s="175" t="s">
        <v>177</v>
      </c>
      <c r="B49" s="131">
        <v>90</v>
      </c>
      <c r="C49" s="49" t="s">
        <v>163</v>
      </c>
      <c r="D49" s="49">
        <v>90</v>
      </c>
      <c r="E49" s="49" t="s">
        <v>163</v>
      </c>
      <c r="F49" s="138">
        <f t="shared" si="1"/>
        <v>91.558441558441558</v>
      </c>
      <c r="G49" s="49" t="s">
        <v>163</v>
      </c>
      <c r="H49" s="51">
        <v>91.558441558441558</v>
      </c>
      <c r="I49" s="49" t="s">
        <v>163</v>
      </c>
      <c r="J49" s="49" t="s">
        <v>64</v>
      </c>
      <c r="K49" s="138">
        <f t="shared" si="2"/>
        <v>94.474153297682705</v>
      </c>
      <c r="L49" s="49" t="s">
        <v>163</v>
      </c>
      <c r="M49" s="51">
        <v>94.474153297682705</v>
      </c>
      <c r="N49" s="49" t="s">
        <v>163</v>
      </c>
      <c r="O49" s="132" t="s">
        <v>64</v>
      </c>
      <c r="P49" s="138">
        <v>94.5</v>
      </c>
      <c r="Q49" s="49" t="s">
        <v>163</v>
      </c>
      <c r="R49" s="51">
        <v>94.5</v>
      </c>
      <c r="S49" s="49" t="s">
        <v>163</v>
      </c>
      <c r="T49" s="132" t="s">
        <v>64</v>
      </c>
    </row>
    <row r="50" spans="1:20" x14ac:dyDescent="0.3">
      <c r="A50" s="175" t="s">
        <v>51</v>
      </c>
      <c r="B50" s="131">
        <v>89</v>
      </c>
      <c r="C50" s="49" t="s">
        <v>163</v>
      </c>
      <c r="D50" s="49">
        <v>89</v>
      </c>
      <c r="E50" s="49" t="s">
        <v>163</v>
      </c>
      <c r="F50" s="138">
        <f t="shared" si="1"/>
        <v>87.804878048780495</v>
      </c>
      <c r="G50" s="49" t="s">
        <v>163</v>
      </c>
      <c r="H50" s="51">
        <v>87.804878048780495</v>
      </c>
      <c r="I50" s="49" t="s">
        <v>163</v>
      </c>
      <c r="J50" s="49" t="s">
        <v>64</v>
      </c>
      <c r="K50" s="138">
        <f t="shared" si="2"/>
        <v>96.835443037974684</v>
      </c>
      <c r="L50" s="49" t="s">
        <v>163</v>
      </c>
      <c r="M50" s="51">
        <v>96.835443037974684</v>
      </c>
      <c r="N50" s="49" t="s">
        <v>163</v>
      </c>
      <c r="O50" s="132" t="s">
        <v>64</v>
      </c>
      <c r="P50" s="138">
        <v>96.4</v>
      </c>
      <c r="Q50" s="49" t="s">
        <v>163</v>
      </c>
      <c r="R50" s="51">
        <v>96.4</v>
      </c>
      <c r="S50" s="49" t="s">
        <v>163</v>
      </c>
      <c r="T50" s="132" t="s">
        <v>64</v>
      </c>
    </row>
    <row r="51" spans="1:20" x14ac:dyDescent="0.3">
      <c r="A51" s="175" t="s">
        <v>178</v>
      </c>
      <c r="B51" s="131">
        <v>91</v>
      </c>
      <c r="C51" s="49" t="s">
        <v>163</v>
      </c>
      <c r="D51" s="49">
        <v>91</v>
      </c>
      <c r="E51" s="49" t="s">
        <v>163</v>
      </c>
      <c r="F51" s="138">
        <f t="shared" si="1"/>
        <v>89.550911516229434</v>
      </c>
      <c r="G51" s="49" t="s">
        <v>163</v>
      </c>
      <c r="H51" s="51">
        <v>89.550911516229434</v>
      </c>
      <c r="I51" s="49" t="s">
        <v>163</v>
      </c>
      <c r="J51" s="49" t="s">
        <v>64</v>
      </c>
      <c r="K51" s="138">
        <f t="shared" si="2"/>
        <v>91.106290672451195</v>
      </c>
      <c r="L51" s="49" t="s">
        <v>163</v>
      </c>
      <c r="M51" s="51">
        <v>91.106290672451195</v>
      </c>
      <c r="N51" s="49" t="s">
        <v>163</v>
      </c>
      <c r="O51" s="132" t="s">
        <v>64</v>
      </c>
      <c r="P51" s="138">
        <v>95.6</v>
      </c>
      <c r="Q51" s="49" t="s">
        <v>163</v>
      </c>
      <c r="R51" s="51">
        <v>95.6</v>
      </c>
      <c r="S51" s="49" t="s">
        <v>163</v>
      </c>
      <c r="T51" s="132" t="s">
        <v>64</v>
      </c>
    </row>
    <row r="52" spans="1:20" x14ac:dyDescent="0.3">
      <c r="A52" s="175" t="s">
        <v>53</v>
      </c>
      <c r="B52" s="131">
        <v>85</v>
      </c>
      <c r="C52" s="49" t="s">
        <v>163</v>
      </c>
      <c r="D52" s="49">
        <v>85</v>
      </c>
      <c r="E52" s="49" t="s">
        <v>163</v>
      </c>
      <c r="F52" s="138">
        <f t="shared" si="1"/>
        <v>92.343934040047117</v>
      </c>
      <c r="G52" s="49" t="s">
        <v>163</v>
      </c>
      <c r="H52" s="51">
        <v>92.343934040047117</v>
      </c>
      <c r="I52" s="49" t="s">
        <v>163</v>
      </c>
      <c r="J52" s="49" t="s">
        <v>64</v>
      </c>
      <c r="K52" s="138">
        <f t="shared" si="2"/>
        <v>87.924528301886795</v>
      </c>
      <c r="L52" s="49" t="s">
        <v>163</v>
      </c>
      <c r="M52" s="51">
        <v>87.924528301886795</v>
      </c>
      <c r="N52" s="49" t="s">
        <v>163</v>
      </c>
      <c r="O52" s="132" t="s">
        <v>64</v>
      </c>
      <c r="P52" s="138">
        <v>93.5</v>
      </c>
      <c r="Q52" s="49" t="s">
        <v>163</v>
      </c>
      <c r="R52" s="51">
        <v>93.5</v>
      </c>
      <c r="S52" s="49" t="s">
        <v>163</v>
      </c>
      <c r="T52" s="132" t="s">
        <v>64</v>
      </c>
    </row>
    <row r="53" spans="1:20" ht="16.2" thickBot="1" x14ac:dyDescent="0.35">
      <c r="A53" s="176" t="s">
        <v>54</v>
      </c>
      <c r="B53" s="170">
        <v>91</v>
      </c>
      <c r="C53" s="62" t="s">
        <v>163</v>
      </c>
      <c r="D53" s="62">
        <v>91</v>
      </c>
      <c r="E53" s="62" t="s">
        <v>163</v>
      </c>
      <c r="F53" s="163">
        <f t="shared" si="1"/>
        <v>83.118613949355847</v>
      </c>
      <c r="G53" s="62" t="s">
        <v>163</v>
      </c>
      <c r="H53" s="172">
        <v>83.118613949355847</v>
      </c>
      <c r="I53" s="62" t="s">
        <v>163</v>
      </c>
      <c r="J53" s="74" t="s">
        <v>64</v>
      </c>
      <c r="K53" s="163">
        <f t="shared" si="2"/>
        <v>94.170984455958546</v>
      </c>
      <c r="L53" s="62" t="s">
        <v>163</v>
      </c>
      <c r="M53" s="172">
        <v>94.170984455958546</v>
      </c>
      <c r="N53" s="62" t="s">
        <v>163</v>
      </c>
      <c r="O53" s="74" t="s">
        <v>64</v>
      </c>
      <c r="P53" s="163">
        <v>94.3</v>
      </c>
      <c r="Q53" s="62" t="s">
        <v>163</v>
      </c>
      <c r="R53" s="172">
        <v>94.3</v>
      </c>
      <c r="S53" s="62" t="s">
        <v>163</v>
      </c>
      <c r="T53" s="74" t="s">
        <v>64</v>
      </c>
    </row>
    <row r="54" spans="1:20" x14ac:dyDescent="0.3">
      <c r="L54" s="161"/>
    </row>
  </sheetData>
  <mergeCells count="5">
    <mergeCell ref="B6:E6"/>
    <mergeCell ref="F6:J6"/>
    <mergeCell ref="A6:A7"/>
    <mergeCell ref="K6:O6"/>
    <mergeCell ref="P6:T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A94DD-FD88-4963-A8D7-26342F6F691C}">
  <dimension ref="A1:AH52"/>
  <sheetViews>
    <sheetView zoomScale="80" zoomScaleNormal="80" workbookViewId="0">
      <pane xSplit="1" ySplit="6" topLeftCell="U7" activePane="bottomRight" state="frozen"/>
      <selection pane="topRight" activeCell="B1" sqref="B1"/>
      <selection pane="bottomLeft" activeCell="A7" sqref="A7"/>
      <selection pane="bottomRight" activeCell="AG12" sqref="AG12"/>
    </sheetView>
  </sheetViews>
  <sheetFormatPr defaultRowHeight="15.6" x14ac:dyDescent="0.3"/>
  <cols>
    <col min="1" max="1" width="27.5546875" style="128" customWidth="1"/>
    <col min="2" max="2" width="11.33203125" style="103" customWidth="1"/>
    <col min="3" max="3" width="6.6640625" style="103" customWidth="1"/>
    <col min="4" max="4" width="5.5546875" style="103" customWidth="1"/>
    <col min="5" max="5" width="7.5546875" style="103" customWidth="1"/>
    <col min="6" max="6" width="12" style="103" customWidth="1"/>
    <col min="7" max="7" width="7.33203125" style="103" customWidth="1"/>
    <col min="8" max="8" width="5.6640625" style="103" customWidth="1"/>
    <col min="9" max="9" width="8.88671875" style="103"/>
    <col min="10" max="10" width="12.109375" style="103" customWidth="1"/>
    <col min="11" max="11" width="6.44140625" style="103" customWidth="1"/>
    <col min="12" max="12" width="6.5546875" style="103" customWidth="1"/>
    <col min="13" max="13" width="8.88671875" style="103"/>
    <col min="14" max="14" width="11" style="103" customWidth="1"/>
    <col min="15" max="15" width="7" style="103" customWidth="1"/>
    <col min="16" max="16" width="6.44140625" style="103" customWidth="1"/>
    <col min="17" max="17" width="8.88671875" style="103"/>
    <col min="18" max="18" width="11.44140625" style="103" customWidth="1"/>
    <col min="19" max="19" width="7.44140625" style="103" customWidth="1"/>
    <col min="20" max="20" width="6.44140625" style="103" customWidth="1"/>
    <col min="21" max="21" width="8.88671875" style="103"/>
    <col min="22" max="22" width="7.44140625" style="103" customWidth="1"/>
    <col min="23" max="23" width="10.33203125" style="103" customWidth="1"/>
    <col min="24" max="24" width="11.44140625" style="103" bestFit="1" customWidth="1"/>
    <col min="25" max="27" width="8.88671875" style="103"/>
    <col min="28" max="28" width="13.21875" style="103" customWidth="1"/>
    <col min="29" max="16384" width="8.88671875" style="103"/>
  </cols>
  <sheetData>
    <row r="1" spans="1:34" ht="36" customHeight="1" x14ac:dyDescent="0.3">
      <c r="A1" s="317" t="s">
        <v>74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67"/>
      <c r="X1" s="67"/>
    </row>
    <row r="2" spans="1:34" ht="14.25" customHeight="1" x14ac:dyDescent="0.3">
      <c r="A2" s="154" t="s">
        <v>158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67"/>
      <c r="X2" s="67"/>
    </row>
    <row r="3" spans="1:34" ht="14.25" customHeight="1" x14ac:dyDescent="0.3">
      <c r="A3" s="154" t="s">
        <v>159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  <c r="T3" s="210"/>
      <c r="U3" s="210"/>
      <c r="V3" s="210"/>
      <c r="W3" s="192"/>
      <c r="X3" s="192"/>
    </row>
    <row r="4" spans="1:34" ht="14.25" customHeight="1" thickBot="1" x14ac:dyDescent="0.35">
      <c r="A4" s="154" t="s">
        <v>162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210"/>
      <c r="Q4" s="210"/>
      <c r="R4" s="210"/>
      <c r="S4" s="210"/>
      <c r="T4" s="210"/>
      <c r="U4" s="210"/>
      <c r="V4" s="210"/>
      <c r="W4" s="192"/>
      <c r="X4" s="192"/>
    </row>
    <row r="5" spans="1:34" ht="16.2" thickBot="1" x14ac:dyDescent="0.35">
      <c r="A5" s="312" t="s">
        <v>61</v>
      </c>
      <c r="B5" s="300">
        <v>2020</v>
      </c>
      <c r="C5" s="301"/>
      <c r="D5" s="301"/>
      <c r="E5" s="302"/>
      <c r="F5" s="300">
        <v>2021</v>
      </c>
      <c r="G5" s="301"/>
      <c r="H5" s="301"/>
      <c r="I5" s="302"/>
      <c r="J5" s="300">
        <v>2022</v>
      </c>
      <c r="K5" s="301"/>
      <c r="L5" s="301"/>
      <c r="M5" s="302"/>
      <c r="N5" s="300">
        <v>2023</v>
      </c>
      <c r="O5" s="301"/>
      <c r="P5" s="301"/>
      <c r="Q5" s="302"/>
      <c r="R5" s="300">
        <v>2024</v>
      </c>
      <c r="S5" s="301"/>
      <c r="T5" s="301"/>
      <c r="U5" s="301"/>
      <c r="V5" s="302"/>
      <c r="W5" s="300">
        <v>2025</v>
      </c>
      <c r="X5" s="301"/>
      <c r="Y5" s="301"/>
      <c r="Z5" s="301"/>
      <c r="AA5" s="302"/>
      <c r="AB5" s="300">
        <v>2026</v>
      </c>
      <c r="AC5" s="301"/>
      <c r="AD5" s="301"/>
      <c r="AE5" s="301"/>
      <c r="AF5" s="302"/>
    </row>
    <row r="6" spans="1:34" ht="16.2" thickBot="1" x14ac:dyDescent="0.35">
      <c r="A6" s="31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3" t="s">
        <v>59</v>
      </c>
      <c r="J6" s="124" t="s">
        <v>63</v>
      </c>
      <c r="K6" s="72" t="s">
        <v>57</v>
      </c>
      <c r="L6" s="72" t="s">
        <v>58</v>
      </c>
      <c r="M6" s="73" t="s">
        <v>59</v>
      </c>
      <c r="N6" s="124" t="s">
        <v>63</v>
      </c>
      <c r="O6" s="72" t="s">
        <v>57</v>
      </c>
      <c r="P6" s="72" t="s">
        <v>58</v>
      </c>
      <c r="Q6" s="73" t="s">
        <v>59</v>
      </c>
      <c r="R6" s="124" t="s">
        <v>63</v>
      </c>
      <c r="S6" s="72" t="s">
        <v>57</v>
      </c>
      <c r="T6" s="72" t="s">
        <v>58</v>
      </c>
      <c r="U6" s="72" t="s">
        <v>59</v>
      </c>
      <c r="V6" s="73" t="s">
        <v>60</v>
      </c>
      <c r="W6" s="124" t="s">
        <v>63</v>
      </c>
      <c r="X6" s="72" t="s">
        <v>57</v>
      </c>
      <c r="Y6" s="72" t="s">
        <v>58</v>
      </c>
      <c r="Z6" s="72" t="s">
        <v>59</v>
      </c>
      <c r="AA6" s="73" t="s">
        <v>60</v>
      </c>
      <c r="AB6" s="275" t="s">
        <v>63</v>
      </c>
      <c r="AC6" s="276" t="s">
        <v>57</v>
      </c>
      <c r="AD6" s="276" t="s">
        <v>58</v>
      </c>
      <c r="AE6" s="276" t="s">
        <v>59</v>
      </c>
      <c r="AF6" s="73" t="s">
        <v>60</v>
      </c>
    </row>
    <row r="7" spans="1:34" x14ac:dyDescent="0.3">
      <c r="A7" s="231" t="s">
        <v>78</v>
      </c>
      <c r="B7" s="101">
        <v>94</v>
      </c>
      <c r="C7" s="86">
        <v>96</v>
      </c>
      <c r="D7" s="86">
        <v>89</v>
      </c>
      <c r="E7" s="87">
        <v>96</v>
      </c>
      <c r="F7" s="101">
        <v>93.5</v>
      </c>
      <c r="G7" s="86">
        <v>95.2</v>
      </c>
      <c r="H7" s="86">
        <v>90.7</v>
      </c>
      <c r="I7" s="87">
        <v>98.5</v>
      </c>
      <c r="J7" s="101">
        <v>94</v>
      </c>
      <c r="K7" s="86">
        <v>96</v>
      </c>
      <c r="L7" s="86">
        <v>90.7</v>
      </c>
      <c r="M7" s="87">
        <v>97.4</v>
      </c>
      <c r="N7" s="101">
        <v>92</v>
      </c>
      <c r="O7" s="86">
        <v>94.4</v>
      </c>
      <c r="P7" s="86">
        <v>90.7</v>
      </c>
      <c r="Q7" s="87">
        <v>98.1</v>
      </c>
      <c r="R7" s="102">
        <f>AVERAGE(S7:V7)</f>
        <v>94.103109932497588</v>
      </c>
      <c r="S7" s="86">
        <v>96.6</v>
      </c>
      <c r="T7" s="86">
        <v>90.5</v>
      </c>
      <c r="U7" s="89">
        <v>98.312439729990359</v>
      </c>
      <c r="V7" s="87">
        <v>91</v>
      </c>
      <c r="W7" s="102">
        <v>95.9</v>
      </c>
      <c r="X7" s="89">
        <v>94.2</v>
      </c>
      <c r="Y7" s="89">
        <f t="shared" ref="Y7:AA7" si="0">AVERAGE(Y8:Y52)</f>
        <v>93.127328643940899</v>
      </c>
      <c r="Z7" s="89">
        <f t="shared" si="0"/>
        <v>99.104052150825794</v>
      </c>
      <c r="AA7" s="93">
        <f t="shared" si="0"/>
        <v>97.015312743316898</v>
      </c>
      <c r="AB7" s="102">
        <v>95.8</v>
      </c>
      <c r="AC7" s="89">
        <v>96.8</v>
      </c>
      <c r="AD7" s="89">
        <v>94.2</v>
      </c>
      <c r="AE7" s="89">
        <v>99.1</v>
      </c>
      <c r="AF7" s="93">
        <v>95.9</v>
      </c>
    </row>
    <row r="8" spans="1:34" ht="31.2" x14ac:dyDescent="0.3">
      <c r="A8" s="128" t="s">
        <v>12</v>
      </c>
      <c r="B8" s="131" t="s">
        <v>66</v>
      </c>
      <c r="C8" s="49" t="s">
        <v>66</v>
      </c>
      <c r="D8" s="49" t="s">
        <v>66</v>
      </c>
      <c r="E8" s="132" t="s">
        <v>66</v>
      </c>
      <c r="F8" s="131">
        <v>100</v>
      </c>
      <c r="G8" s="49" t="s">
        <v>66</v>
      </c>
      <c r="H8" s="49">
        <v>100</v>
      </c>
      <c r="I8" s="132">
        <v>100</v>
      </c>
      <c r="J8" s="131">
        <v>100</v>
      </c>
      <c r="K8" s="49" t="s">
        <v>66</v>
      </c>
      <c r="L8" s="49">
        <v>100</v>
      </c>
      <c r="M8" s="132" t="s">
        <v>66</v>
      </c>
      <c r="N8" s="131">
        <v>95</v>
      </c>
      <c r="O8" s="49">
        <v>95</v>
      </c>
      <c r="P8" s="49">
        <v>95</v>
      </c>
      <c r="Q8" s="132" t="s">
        <v>66</v>
      </c>
      <c r="R8" s="138">
        <f t="shared" ref="R8:R52" si="1">AVERAGE(S8:V8)</f>
        <v>92.436363636363637</v>
      </c>
      <c r="S8" s="49" t="s">
        <v>66</v>
      </c>
      <c r="T8" s="49">
        <v>95.4</v>
      </c>
      <c r="U8" s="122">
        <v>90.909090909090907</v>
      </c>
      <c r="V8" s="99">
        <v>91</v>
      </c>
      <c r="W8" s="138" t="s">
        <v>89</v>
      </c>
      <c r="X8" s="49" t="s">
        <v>89</v>
      </c>
      <c r="Y8" s="49" t="s">
        <v>89</v>
      </c>
      <c r="Z8" s="122" t="s">
        <v>89</v>
      </c>
      <c r="AA8" s="193" t="s">
        <v>89</v>
      </c>
      <c r="AB8" s="138" t="s">
        <v>89</v>
      </c>
      <c r="AC8" s="49" t="s">
        <v>89</v>
      </c>
      <c r="AD8" s="49" t="s">
        <v>89</v>
      </c>
      <c r="AE8" s="122" t="s">
        <v>89</v>
      </c>
      <c r="AF8" s="193" t="s">
        <v>89</v>
      </c>
    </row>
    <row r="9" spans="1:34" ht="31.2" x14ac:dyDescent="0.3">
      <c r="A9" s="128" t="s">
        <v>148</v>
      </c>
      <c r="B9" s="131" t="s">
        <v>89</v>
      </c>
      <c r="C9" s="49" t="s">
        <v>64</v>
      </c>
      <c r="D9" s="49" t="s">
        <v>89</v>
      </c>
      <c r="E9" s="132" t="s">
        <v>89</v>
      </c>
      <c r="F9" s="131" t="s">
        <v>89</v>
      </c>
      <c r="G9" s="49" t="s">
        <v>64</v>
      </c>
      <c r="H9" s="49" t="s">
        <v>89</v>
      </c>
      <c r="I9" s="132" t="s">
        <v>89</v>
      </c>
      <c r="J9" s="131" t="s">
        <v>89</v>
      </c>
      <c r="K9" s="49" t="s">
        <v>64</v>
      </c>
      <c r="L9" s="49" t="s">
        <v>89</v>
      </c>
      <c r="M9" s="132" t="s">
        <v>89</v>
      </c>
      <c r="N9" s="131" t="s">
        <v>89</v>
      </c>
      <c r="O9" s="49" t="s">
        <v>64</v>
      </c>
      <c r="P9" s="49" t="s">
        <v>89</v>
      </c>
      <c r="Q9" s="132" t="s">
        <v>89</v>
      </c>
      <c r="R9" s="138" t="s">
        <v>89</v>
      </c>
      <c r="S9" s="49" t="s">
        <v>64</v>
      </c>
      <c r="T9" s="49" t="s">
        <v>89</v>
      </c>
      <c r="U9" s="122" t="s">
        <v>89</v>
      </c>
      <c r="V9" s="99" t="s">
        <v>89</v>
      </c>
      <c r="W9" s="138">
        <f t="shared" ref="W9:W52" si="2">AVERAGE(X9:AA9)</f>
        <v>97.052988380089232</v>
      </c>
      <c r="X9" s="49" t="s">
        <v>64</v>
      </c>
      <c r="Y9" s="122">
        <v>97.520368402408792</v>
      </c>
      <c r="Z9" s="122">
        <v>99.607971251225095</v>
      </c>
      <c r="AA9" s="134">
        <v>94.030625486633795</v>
      </c>
      <c r="AB9" s="138">
        <v>97.1</v>
      </c>
      <c r="AC9" s="49" t="s">
        <v>64</v>
      </c>
      <c r="AD9" s="122">
        <v>97.9</v>
      </c>
      <c r="AE9" s="122">
        <v>98.4</v>
      </c>
      <c r="AF9" s="134">
        <v>95.9</v>
      </c>
    </row>
    <row r="10" spans="1:34" x14ac:dyDescent="0.3">
      <c r="A10" s="128" t="s">
        <v>146</v>
      </c>
      <c r="B10" s="131" t="s">
        <v>89</v>
      </c>
      <c r="C10" s="49" t="s">
        <v>89</v>
      </c>
      <c r="D10" s="49" t="s">
        <v>89</v>
      </c>
      <c r="E10" s="49" t="s">
        <v>64</v>
      </c>
      <c r="F10" s="131" t="s">
        <v>89</v>
      </c>
      <c r="G10" s="49" t="s">
        <v>89</v>
      </c>
      <c r="H10" s="49" t="s">
        <v>89</v>
      </c>
      <c r="I10" s="49" t="s">
        <v>64</v>
      </c>
      <c r="J10" s="131" t="s">
        <v>89</v>
      </c>
      <c r="K10" s="49" t="s">
        <v>89</v>
      </c>
      <c r="L10" s="49" t="s">
        <v>89</v>
      </c>
      <c r="M10" s="49" t="s">
        <v>64</v>
      </c>
      <c r="N10" s="131" t="s">
        <v>89</v>
      </c>
      <c r="O10" s="49" t="s">
        <v>89</v>
      </c>
      <c r="P10" s="49" t="s">
        <v>89</v>
      </c>
      <c r="Q10" s="49" t="s">
        <v>64</v>
      </c>
      <c r="R10" s="138" t="s">
        <v>89</v>
      </c>
      <c r="S10" s="49" t="s">
        <v>89</v>
      </c>
      <c r="T10" s="49" t="s">
        <v>89</v>
      </c>
      <c r="U10" s="49" t="s">
        <v>64</v>
      </c>
      <c r="V10" s="99" t="s">
        <v>89</v>
      </c>
      <c r="W10" s="138">
        <f t="shared" si="2"/>
        <v>96.533890845070417</v>
      </c>
      <c r="X10" s="122">
        <v>94.53125</v>
      </c>
      <c r="Y10" s="122">
        <v>95.070422535211264</v>
      </c>
      <c r="Z10" s="49" t="s">
        <v>64</v>
      </c>
      <c r="AA10" s="134">
        <v>100</v>
      </c>
      <c r="AB10" s="138">
        <v>96.8</v>
      </c>
      <c r="AC10" s="122">
        <v>95.6</v>
      </c>
      <c r="AD10" s="122">
        <v>97.9</v>
      </c>
      <c r="AE10" s="49" t="s">
        <v>64</v>
      </c>
      <c r="AF10" s="134" t="s">
        <v>66</v>
      </c>
    </row>
    <row r="11" spans="1:34" x14ac:dyDescent="0.3">
      <c r="A11" s="175" t="s">
        <v>13</v>
      </c>
      <c r="B11" s="131">
        <v>92</v>
      </c>
      <c r="C11" s="49">
        <v>96</v>
      </c>
      <c r="D11" s="49">
        <v>90</v>
      </c>
      <c r="E11" s="132" t="s">
        <v>66</v>
      </c>
      <c r="F11" s="131">
        <v>92</v>
      </c>
      <c r="G11" s="49">
        <v>90.8</v>
      </c>
      <c r="H11" s="49">
        <v>93.3</v>
      </c>
      <c r="I11" s="132" t="s">
        <v>66</v>
      </c>
      <c r="J11" s="131">
        <v>96</v>
      </c>
      <c r="K11" s="49">
        <v>96.5</v>
      </c>
      <c r="L11" s="49">
        <v>94.5</v>
      </c>
      <c r="M11" s="132" t="s">
        <v>66</v>
      </c>
      <c r="N11" s="131">
        <v>91</v>
      </c>
      <c r="O11" s="49">
        <v>90</v>
      </c>
      <c r="P11" s="49">
        <v>91</v>
      </c>
      <c r="Q11" s="132">
        <v>96</v>
      </c>
      <c r="R11" s="138">
        <f t="shared" si="1"/>
        <v>92.55</v>
      </c>
      <c r="S11" s="49">
        <v>94.6</v>
      </c>
      <c r="T11" s="49">
        <v>90.5</v>
      </c>
      <c r="U11" s="122" t="s">
        <v>66</v>
      </c>
      <c r="V11" s="49" t="s">
        <v>64</v>
      </c>
      <c r="W11" s="138">
        <f t="shared" si="2"/>
        <v>96.508836326694905</v>
      </c>
      <c r="X11" s="51">
        <v>97.081712062256813</v>
      </c>
      <c r="Y11" s="51">
        <v>95.935960591133011</v>
      </c>
      <c r="Z11" s="122" t="s">
        <v>66</v>
      </c>
      <c r="AA11" s="132" t="s">
        <v>64</v>
      </c>
      <c r="AB11" s="138">
        <v>96.3</v>
      </c>
      <c r="AC11" s="51">
        <v>98.2</v>
      </c>
      <c r="AD11" s="51">
        <v>94.5</v>
      </c>
      <c r="AE11" s="122" t="s">
        <v>66</v>
      </c>
      <c r="AF11" s="132" t="s">
        <v>64</v>
      </c>
      <c r="AG11" s="68"/>
      <c r="AH11" s="68"/>
    </row>
    <row r="12" spans="1:34" x14ac:dyDescent="0.3">
      <c r="A12" s="175" t="s">
        <v>18</v>
      </c>
      <c r="B12" s="131">
        <v>97</v>
      </c>
      <c r="C12" s="49">
        <v>98</v>
      </c>
      <c r="D12" s="49">
        <v>91</v>
      </c>
      <c r="E12" s="132">
        <v>100</v>
      </c>
      <c r="F12" s="131">
        <v>91.9</v>
      </c>
      <c r="G12" s="49">
        <v>96.3</v>
      </c>
      <c r="H12" s="49">
        <v>86</v>
      </c>
      <c r="I12" s="132">
        <v>100</v>
      </c>
      <c r="J12" s="131">
        <v>98</v>
      </c>
      <c r="K12" s="49">
        <v>98.6</v>
      </c>
      <c r="L12" s="49">
        <v>95.1</v>
      </c>
      <c r="M12" s="132">
        <v>98.4</v>
      </c>
      <c r="N12" s="131">
        <v>91</v>
      </c>
      <c r="O12" s="49">
        <v>94</v>
      </c>
      <c r="P12" s="49">
        <v>86</v>
      </c>
      <c r="Q12" s="132">
        <v>99</v>
      </c>
      <c r="R12" s="138">
        <f t="shared" si="1"/>
        <v>95.202534113060423</v>
      </c>
      <c r="S12" s="49">
        <v>98.6</v>
      </c>
      <c r="T12" s="49">
        <v>87.3</v>
      </c>
      <c r="U12" s="122">
        <v>99.707602339181292</v>
      </c>
      <c r="V12" s="49" t="s">
        <v>64</v>
      </c>
      <c r="W12" s="159">
        <f t="shared" si="2"/>
        <v>95.967219644213444</v>
      </c>
      <c r="X12" s="51">
        <v>96.817234190410005</v>
      </c>
      <c r="Y12" s="51">
        <v>91.880920162381599</v>
      </c>
      <c r="Z12" s="122">
        <v>99.203504579848669</v>
      </c>
      <c r="AA12" s="132" t="s">
        <v>64</v>
      </c>
      <c r="AB12" s="138">
        <v>95.5</v>
      </c>
      <c r="AC12" s="51">
        <v>97.3</v>
      </c>
      <c r="AD12" s="51">
        <v>91.6</v>
      </c>
      <c r="AE12" s="122">
        <v>96.6</v>
      </c>
      <c r="AF12" s="132" t="s">
        <v>64</v>
      </c>
      <c r="AG12" s="68"/>
      <c r="AH12" s="68"/>
    </row>
    <row r="13" spans="1:34" x14ac:dyDescent="0.3">
      <c r="A13" s="175" t="s">
        <v>179</v>
      </c>
      <c r="B13" s="131" t="s">
        <v>66</v>
      </c>
      <c r="C13" s="49" t="s">
        <v>66</v>
      </c>
      <c r="D13" s="49" t="s">
        <v>66</v>
      </c>
      <c r="E13" s="132" t="s">
        <v>66</v>
      </c>
      <c r="F13" s="131" t="s">
        <v>66</v>
      </c>
      <c r="G13" s="49" t="s">
        <v>66</v>
      </c>
      <c r="H13" s="49" t="s">
        <v>66</v>
      </c>
      <c r="I13" s="132" t="s">
        <v>66</v>
      </c>
      <c r="J13" s="131">
        <v>59</v>
      </c>
      <c r="K13" s="49" t="s">
        <v>66</v>
      </c>
      <c r="L13" s="49">
        <v>59</v>
      </c>
      <c r="M13" s="132" t="s">
        <v>66</v>
      </c>
      <c r="N13" s="131">
        <v>93</v>
      </c>
      <c r="O13" s="49">
        <v>91</v>
      </c>
      <c r="P13" s="49">
        <v>95</v>
      </c>
      <c r="Q13" s="132">
        <v>100</v>
      </c>
      <c r="R13" s="138">
        <f t="shared" si="1"/>
        <v>97.720398009950259</v>
      </c>
      <c r="S13" s="51">
        <v>97.761194029850756</v>
      </c>
      <c r="T13" s="49">
        <v>95.4</v>
      </c>
      <c r="U13" s="122">
        <v>100</v>
      </c>
      <c r="V13" s="49" t="s">
        <v>64</v>
      </c>
      <c r="W13" s="138">
        <f t="shared" si="2"/>
        <v>97.265625</v>
      </c>
      <c r="X13" s="51">
        <v>94.53125</v>
      </c>
      <c r="Y13" s="141">
        <v>100</v>
      </c>
      <c r="Z13" s="122" t="s">
        <v>66</v>
      </c>
      <c r="AA13" s="132" t="s">
        <v>64</v>
      </c>
      <c r="AB13" s="138">
        <v>100</v>
      </c>
      <c r="AC13" s="51">
        <v>100</v>
      </c>
      <c r="AD13" s="51">
        <v>100</v>
      </c>
      <c r="AE13" s="122" t="s">
        <v>66</v>
      </c>
      <c r="AF13" s="132" t="s">
        <v>64</v>
      </c>
      <c r="AG13" s="68"/>
      <c r="AH13" s="68"/>
    </row>
    <row r="14" spans="1:34" x14ac:dyDescent="0.3">
      <c r="A14" s="175" t="s">
        <v>15</v>
      </c>
      <c r="B14" s="131" t="s">
        <v>66</v>
      </c>
      <c r="C14" s="49" t="s">
        <v>66</v>
      </c>
      <c r="D14" s="49" t="s">
        <v>66</v>
      </c>
      <c r="E14" s="132" t="s">
        <v>66</v>
      </c>
      <c r="F14" s="131" t="s">
        <v>66</v>
      </c>
      <c r="G14" s="49" t="s">
        <v>66</v>
      </c>
      <c r="H14" s="49" t="s">
        <v>66</v>
      </c>
      <c r="I14" s="132" t="s">
        <v>66</v>
      </c>
      <c r="J14" s="131">
        <v>99</v>
      </c>
      <c r="K14" s="49">
        <v>100</v>
      </c>
      <c r="L14" s="49">
        <v>100</v>
      </c>
      <c r="M14" s="132">
        <v>98.2</v>
      </c>
      <c r="N14" s="131">
        <v>92</v>
      </c>
      <c r="O14" s="49">
        <v>90</v>
      </c>
      <c r="P14" s="49">
        <v>95</v>
      </c>
      <c r="Q14" s="132">
        <v>99</v>
      </c>
      <c r="R14" s="138">
        <f t="shared" si="1"/>
        <v>94.229470139996465</v>
      </c>
      <c r="S14" s="51">
        <v>98.636363636363626</v>
      </c>
      <c r="T14" s="49">
        <v>89.9</v>
      </c>
      <c r="U14" s="122">
        <v>94.152046783625735</v>
      </c>
      <c r="V14" s="49" t="s">
        <v>64</v>
      </c>
      <c r="W14" s="138">
        <f t="shared" si="2"/>
        <v>82.35294117647058</v>
      </c>
      <c r="X14" s="51" t="s">
        <v>66</v>
      </c>
      <c r="Y14" s="51">
        <v>82.35294117647058</v>
      </c>
      <c r="Z14" s="122" t="s">
        <v>66</v>
      </c>
      <c r="AA14" s="132" t="s">
        <v>64</v>
      </c>
      <c r="AB14" s="138">
        <v>97.5</v>
      </c>
      <c r="AC14" s="51">
        <v>97.8</v>
      </c>
      <c r="AD14" s="51">
        <v>96.8</v>
      </c>
      <c r="AE14" s="122">
        <v>99.4</v>
      </c>
      <c r="AF14" s="132" t="s">
        <v>64</v>
      </c>
      <c r="AG14" s="68"/>
      <c r="AH14" s="68"/>
    </row>
    <row r="15" spans="1:34" x14ac:dyDescent="0.3">
      <c r="A15" s="175" t="s">
        <v>16</v>
      </c>
      <c r="B15" s="131">
        <v>99</v>
      </c>
      <c r="C15" s="49">
        <v>100</v>
      </c>
      <c r="D15" s="49">
        <v>98</v>
      </c>
      <c r="E15" s="132" t="s">
        <v>66</v>
      </c>
      <c r="F15" s="131">
        <v>91.5</v>
      </c>
      <c r="G15" s="49">
        <v>92</v>
      </c>
      <c r="H15" s="49">
        <v>91.3</v>
      </c>
      <c r="I15" s="132" t="s">
        <v>66</v>
      </c>
      <c r="J15" s="131">
        <v>94</v>
      </c>
      <c r="K15" s="49">
        <v>94.2</v>
      </c>
      <c r="L15" s="49">
        <v>92</v>
      </c>
      <c r="M15" s="132" t="s">
        <v>66</v>
      </c>
      <c r="N15" s="131">
        <v>93</v>
      </c>
      <c r="O15" s="49">
        <v>91</v>
      </c>
      <c r="P15" s="49">
        <v>95</v>
      </c>
      <c r="Q15" s="132" t="s">
        <v>66</v>
      </c>
      <c r="R15" s="138">
        <f t="shared" si="1"/>
        <v>95.503646734500578</v>
      </c>
      <c r="S15" s="51">
        <v>97.99196787148594</v>
      </c>
      <c r="T15" s="49">
        <v>90.1</v>
      </c>
      <c r="U15" s="122">
        <v>98.418972332015812</v>
      </c>
      <c r="V15" s="49" t="s">
        <v>64</v>
      </c>
      <c r="W15" s="138">
        <f t="shared" si="2"/>
        <v>94.879900821323417</v>
      </c>
      <c r="X15" s="51">
        <v>97.907949790794973</v>
      </c>
      <c r="Y15" s="51">
        <v>91.851851851851848</v>
      </c>
      <c r="Z15" s="122" t="s">
        <v>66</v>
      </c>
      <c r="AA15" s="132" t="s">
        <v>64</v>
      </c>
      <c r="AB15" s="138">
        <v>96.1</v>
      </c>
      <c r="AC15" s="51">
        <v>94.1</v>
      </c>
      <c r="AD15" s="51">
        <v>96.9</v>
      </c>
      <c r="AE15" s="122" t="s">
        <v>66</v>
      </c>
      <c r="AF15" s="132" t="s">
        <v>64</v>
      </c>
      <c r="AG15" s="68"/>
      <c r="AH15" s="68"/>
    </row>
    <row r="16" spans="1:34" x14ac:dyDescent="0.3">
      <c r="A16" s="175" t="s">
        <v>17</v>
      </c>
      <c r="B16" s="131">
        <v>91</v>
      </c>
      <c r="C16" s="49">
        <v>100</v>
      </c>
      <c r="D16" s="49">
        <v>82</v>
      </c>
      <c r="E16" s="132" t="s">
        <v>66</v>
      </c>
      <c r="F16" s="131">
        <v>100</v>
      </c>
      <c r="G16" s="49" t="s">
        <v>66</v>
      </c>
      <c r="H16" s="49">
        <v>100</v>
      </c>
      <c r="I16" s="132" t="s">
        <v>66</v>
      </c>
      <c r="J16" s="131">
        <v>94</v>
      </c>
      <c r="K16" s="49">
        <v>95.8</v>
      </c>
      <c r="L16" s="49">
        <v>92.3</v>
      </c>
      <c r="M16" s="132" t="s">
        <v>66</v>
      </c>
      <c r="N16" s="131">
        <v>92</v>
      </c>
      <c r="O16" s="49">
        <v>95</v>
      </c>
      <c r="P16" s="49">
        <v>89</v>
      </c>
      <c r="Q16" s="132" t="s">
        <v>66</v>
      </c>
      <c r="R16" s="138">
        <f t="shared" si="1"/>
        <v>92.059090909090912</v>
      </c>
      <c r="S16" s="51">
        <v>96.818181818181813</v>
      </c>
      <c r="T16" s="49">
        <v>87.3</v>
      </c>
      <c r="U16" s="122" t="s">
        <v>66</v>
      </c>
      <c r="V16" s="49" t="s">
        <v>64</v>
      </c>
      <c r="W16" s="138">
        <f t="shared" si="2"/>
        <v>94.126574431815143</v>
      </c>
      <c r="X16" s="51">
        <v>95.66453447050462</v>
      </c>
      <c r="Y16" s="51">
        <v>92.588614393125667</v>
      </c>
      <c r="Z16" s="122" t="s">
        <v>66</v>
      </c>
      <c r="AA16" s="132" t="s">
        <v>64</v>
      </c>
      <c r="AB16" s="138">
        <v>95.5</v>
      </c>
      <c r="AC16" s="51">
        <v>95.6</v>
      </c>
      <c r="AD16" s="51">
        <v>95.5</v>
      </c>
      <c r="AE16" s="122">
        <v>97.9</v>
      </c>
      <c r="AF16" s="132" t="s">
        <v>64</v>
      </c>
      <c r="AG16" s="68"/>
      <c r="AH16" s="68"/>
    </row>
    <row r="17" spans="1:34" x14ac:dyDescent="0.3">
      <c r="A17" s="175" t="s">
        <v>19</v>
      </c>
      <c r="B17" s="131">
        <v>92</v>
      </c>
      <c r="C17" s="49">
        <v>100</v>
      </c>
      <c r="D17" s="49">
        <v>82</v>
      </c>
      <c r="E17" s="132" t="s">
        <v>66</v>
      </c>
      <c r="F17" s="131">
        <v>96.7</v>
      </c>
      <c r="G17" s="49">
        <v>98</v>
      </c>
      <c r="H17" s="49">
        <v>97</v>
      </c>
      <c r="I17" s="132" t="s">
        <v>66</v>
      </c>
      <c r="J17" s="131">
        <v>94</v>
      </c>
      <c r="K17" s="49">
        <v>97.2</v>
      </c>
      <c r="L17" s="49">
        <v>87.2</v>
      </c>
      <c r="M17" s="132">
        <v>94.9</v>
      </c>
      <c r="N17" s="131">
        <v>90</v>
      </c>
      <c r="O17" s="49">
        <v>94</v>
      </c>
      <c r="P17" s="49">
        <v>84</v>
      </c>
      <c r="Q17" s="132">
        <v>96</v>
      </c>
      <c r="R17" s="138">
        <f t="shared" si="1"/>
        <v>95.608171432272272</v>
      </c>
      <c r="S17" s="51">
        <v>98.694516971279384</v>
      </c>
      <c r="T17" s="51">
        <v>89.749430523917994</v>
      </c>
      <c r="U17" s="122">
        <v>98.380566801619423</v>
      </c>
      <c r="V17" s="49" t="s">
        <v>64</v>
      </c>
      <c r="W17" s="138">
        <f t="shared" si="2"/>
        <v>96.448720450037399</v>
      </c>
      <c r="X17" s="51">
        <v>97.761194029850756</v>
      </c>
      <c r="Y17" s="51">
        <v>93.790849673202615</v>
      </c>
      <c r="Z17" s="122">
        <v>97.794117647058826</v>
      </c>
      <c r="AA17" s="132" t="s">
        <v>64</v>
      </c>
      <c r="AB17" s="138">
        <v>93.6</v>
      </c>
      <c r="AC17" s="51">
        <v>96.1</v>
      </c>
      <c r="AD17" s="51">
        <v>89.3</v>
      </c>
      <c r="AE17" s="122">
        <v>98.6</v>
      </c>
      <c r="AF17" s="132" t="s">
        <v>64</v>
      </c>
      <c r="AG17" s="68"/>
      <c r="AH17" s="68"/>
    </row>
    <row r="18" spans="1:34" x14ac:dyDescent="0.3">
      <c r="A18" s="175" t="s">
        <v>20</v>
      </c>
      <c r="B18" s="131">
        <v>100</v>
      </c>
      <c r="C18" s="49">
        <v>100</v>
      </c>
      <c r="D18" s="49" t="s">
        <v>66</v>
      </c>
      <c r="E18" s="132" t="s">
        <v>66</v>
      </c>
      <c r="F18" s="131">
        <v>92.6</v>
      </c>
      <c r="G18" s="49">
        <v>94.6</v>
      </c>
      <c r="H18" s="49">
        <v>90.4</v>
      </c>
      <c r="I18" s="132" t="s">
        <v>66</v>
      </c>
      <c r="J18" s="131">
        <v>93</v>
      </c>
      <c r="K18" s="49">
        <v>95.9</v>
      </c>
      <c r="L18" s="49">
        <v>90.1</v>
      </c>
      <c r="M18" s="132" t="s">
        <v>66</v>
      </c>
      <c r="N18" s="131">
        <v>91</v>
      </c>
      <c r="O18" s="49">
        <v>95</v>
      </c>
      <c r="P18" s="49">
        <v>90</v>
      </c>
      <c r="Q18" s="132" t="s">
        <v>66</v>
      </c>
      <c r="R18" s="138">
        <f t="shared" si="1"/>
        <v>95.022064040690751</v>
      </c>
      <c r="S18" s="51">
        <v>97.377719918169987</v>
      </c>
      <c r="T18" s="51">
        <v>89.30317153575082</v>
      </c>
      <c r="U18" s="122">
        <v>98.385300668151444</v>
      </c>
      <c r="V18" s="49" t="s">
        <v>64</v>
      </c>
      <c r="W18" s="138">
        <f t="shared" si="2"/>
        <v>96.07969066604268</v>
      </c>
      <c r="X18" s="51">
        <v>96.085120207927218</v>
      </c>
      <c r="Y18" s="51">
        <v>92.523451286337888</v>
      </c>
      <c r="Z18" s="122">
        <v>99.630500503862947</v>
      </c>
      <c r="AA18" s="132" t="s">
        <v>64</v>
      </c>
      <c r="AB18" s="138">
        <v>96</v>
      </c>
      <c r="AC18" s="51">
        <v>94.7</v>
      </c>
      <c r="AD18" s="51">
        <v>92.5</v>
      </c>
      <c r="AE18" s="122">
        <v>99.8</v>
      </c>
      <c r="AF18" s="132" t="s">
        <v>64</v>
      </c>
      <c r="AG18" s="68"/>
      <c r="AH18" s="68"/>
    </row>
    <row r="19" spans="1:34" x14ac:dyDescent="0.3">
      <c r="A19" s="175" t="s">
        <v>21</v>
      </c>
      <c r="B19" s="131">
        <v>93</v>
      </c>
      <c r="C19" s="49">
        <v>97</v>
      </c>
      <c r="D19" s="49">
        <v>82</v>
      </c>
      <c r="E19" s="132" t="s">
        <v>66</v>
      </c>
      <c r="F19" s="131">
        <v>90.8</v>
      </c>
      <c r="G19" s="49">
        <v>96.7</v>
      </c>
      <c r="H19" s="49">
        <v>73</v>
      </c>
      <c r="I19" s="132" t="s">
        <v>66</v>
      </c>
      <c r="J19" s="131">
        <v>96</v>
      </c>
      <c r="K19" s="49">
        <v>97.6</v>
      </c>
      <c r="L19" s="49">
        <v>94.1</v>
      </c>
      <c r="M19" s="132" t="s">
        <v>66</v>
      </c>
      <c r="N19" s="131">
        <v>94</v>
      </c>
      <c r="O19" s="49">
        <v>95</v>
      </c>
      <c r="P19" s="49">
        <v>92</v>
      </c>
      <c r="Q19" s="132" t="s">
        <v>66</v>
      </c>
      <c r="R19" s="138">
        <f t="shared" si="1"/>
        <v>95.32382963745161</v>
      </c>
      <c r="S19" s="51">
        <v>96.666666666666671</v>
      </c>
      <c r="T19" s="51">
        <v>93.980992608236534</v>
      </c>
      <c r="U19" s="122" t="s">
        <v>66</v>
      </c>
      <c r="V19" s="49" t="s">
        <v>64</v>
      </c>
      <c r="W19" s="138">
        <f t="shared" si="2"/>
        <v>96.064908893856256</v>
      </c>
      <c r="X19" s="51">
        <v>97.149122807017534</v>
      </c>
      <c r="Y19" s="141">
        <v>94.980694980694977</v>
      </c>
      <c r="Z19" s="122" t="s">
        <v>66</v>
      </c>
      <c r="AA19" s="132" t="s">
        <v>64</v>
      </c>
      <c r="AB19" s="138">
        <v>96.9</v>
      </c>
      <c r="AC19" s="51">
        <v>97.5</v>
      </c>
      <c r="AD19" s="51">
        <v>96</v>
      </c>
      <c r="AE19" s="122" t="s">
        <v>66</v>
      </c>
      <c r="AF19" s="132" t="s">
        <v>64</v>
      </c>
      <c r="AG19" s="68"/>
      <c r="AH19" s="68"/>
    </row>
    <row r="20" spans="1:34" x14ac:dyDescent="0.3">
      <c r="A20" s="175" t="s">
        <v>22</v>
      </c>
      <c r="B20" s="131">
        <v>98</v>
      </c>
      <c r="C20" s="49">
        <v>97</v>
      </c>
      <c r="D20" s="49">
        <v>99</v>
      </c>
      <c r="E20" s="132">
        <v>100</v>
      </c>
      <c r="F20" s="131">
        <v>94</v>
      </c>
      <c r="G20" s="49">
        <v>94.3</v>
      </c>
      <c r="H20" s="49">
        <v>89.3</v>
      </c>
      <c r="I20" s="132" t="s">
        <v>66</v>
      </c>
      <c r="J20" s="131">
        <v>93</v>
      </c>
      <c r="K20" s="49">
        <v>93.4</v>
      </c>
      <c r="L20" s="49">
        <v>88.5</v>
      </c>
      <c r="M20" s="132" t="s">
        <v>66</v>
      </c>
      <c r="N20" s="131">
        <v>70</v>
      </c>
      <c r="O20" s="49">
        <v>65</v>
      </c>
      <c r="P20" s="49">
        <v>73</v>
      </c>
      <c r="Q20" s="132" t="s">
        <v>66</v>
      </c>
      <c r="R20" s="138">
        <f t="shared" si="1"/>
        <v>91.928257394384275</v>
      </c>
      <c r="S20" s="51">
        <v>95.136729650003986</v>
      </c>
      <c r="T20" s="51">
        <v>88.71978513876455</v>
      </c>
      <c r="U20" s="122" t="s">
        <v>66</v>
      </c>
      <c r="V20" s="49" t="s">
        <v>64</v>
      </c>
      <c r="W20" s="138">
        <f t="shared" si="2"/>
        <v>92.846416514769487</v>
      </c>
      <c r="X20" s="51">
        <v>94.600850514076555</v>
      </c>
      <c r="Y20" s="141">
        <v>86.018569087930103</v>
      </c>
      <c r="Z20" s="122">
        <v>97.919829942301803</v>
      </c>
      <c r="AA20" s="132" t="s">
        <v>64</v>
      </c>
      <c r="AB20" s="138">
        <v>93.3</v>
      </c>
      <c r="AC20" s="51">
        <v>95.8</v>
      </c>
      <c r="AD20" s="51">
        <v>87.7</v>
      </c>
      <c r="AE20" s="122">
        <v>99.4</v>
      </c>
      <c r="AF20" s="132" t="s">
        <v>64</v>
      </c>
      <c r="AG20" s="68"/>
      <c r="AH20" s="68"/>
    </row>
    <row r="21" spans="1:34" x14ac:dyDescent="0.3">
      <c r="A21" s="175" t="s">
        <v>23</v>
      </c>
      <c r="B21" s="131">
        <v>92</v>
      </c>
      <c r="C21" s="49">
        <v>99</v>
      </c>
      <c r="D21" s="49">
        <v>86</v>
      </c>
      <c r="E21" s="132" t="s">
        <v>66</v>
      </c>
      <c r="F21" s="131">
        <v>93.5</v>
      </c>
      <c r="G21" s="49">
        <v>97</v>
      </c>
      <c r="H21" s="49">
        <v>90</v>
      </c>
      <c r="I21" s="132" t="s">
        <v>66</v>
      </c>
      <c r="J21" s="131">
        <v>93</v>
      </c>
      <c r="K21" s="49">
        <v>94</v>
      </c>
      <c r="L21" s="49">
        <v>90.8</v>
      </c>
      <c r="M21" s="132" t="s">
        <v>66</v>
      </c>
      <c r="N21" s="131">
        <v>95</v>
      </c>
      <c r="O21" s="49">
        <v>97</v>
      </c>
      <c r="P21" s="49">
        <v>87</v>
      </c>
      <c r="Q21" s="132" t="s">
        <v>66</v>
      </c>
      <c r="R21" s="138">
        <f t="shared" si="1"/>
        <v>95.928118920147199</v>
      </c>
      <c r="S21" s="51">
        <v>97.438087105038434</v>
      </c>
      <c r="T21" s="51">
        <v>91.978922716627636</v>
      </c>
      <c r="U21" s="122">
        <v>98.367346938775512</v>
      </c>
      <c r="V21" s="49" t="s">
        <v>64</v>
      </c>
      <c r="W21" s="138">
        <f t="shared" si="2"/>
        <v>96.770455112651689</v>
      </c>
      <c r="X21" s="51">
        <v>96.719775070290538</v>
      </c>
      <c r="Y21" s="51">
        <v>93.922168780061213</v>
      </c>
      <c r="Z21" s="122">
        <v>99.669421487603302</v>
      </c>
      <c r="AA21" s="132" t="s">
        <v>64</v>
      </c>
      <c r="AB21" s="138">
        <v>96</v>
      </c>
      <c r="AC21" s="51">
        <v>97.6</v>
      </c>
      <c r="AD21" s="51">
        <v>94</v>
      </c>
      <c r="AE21" s="51">
        <v>100</v>
      </c>
      <c r="AF21" s="132" t="s">
        <v>64</v>
      </c>
      <c r="AG21" s="68"/>
      <c r="AH21" s="68"/>
    </row>
    <row r="22" spans="1:34" x14ac:dyDescent="0.3">
      <c r="A22" s="175" t="s">
        <v>24</v>
      </c>
      <c r="B22" s="131">
        <v>95</v>
      </c>
      <c r="C22" s="49">
        <v>96</v>
      </c>
      <c r="D22" s="49">
        <v>94</v>
      </c>
      <c r="E22" s="132">
        <v>99</v>
      </c>
      <c r="F22" s="131" t="s">
        <v>66</v>
      </c>
      <c r="G22" s="49" t="s">
        <v>66</v>
      </c>
      <c r="H22" s="49" t="s">
        <v>66</v>
      </c>
      <c r="I22" s="132" t="s">
        <v>66</v>
      </c>
      <c r="J22" s="131" t="s">
        <v>66</v>
      </c>
      <c r="K22" s="49" t="s">
        <v>66</v>
      </c>
      <c r="L22" s="49" t="s">
        <v>66</v>
      </c>
      <c r="M22" s="132" t="s">
        <v>66</v>
      </c>
      <c r="N22" s="131">
        <v>93</v>
      </c>
      <c r="O22" s="49">
        <v>93</v>
      </c>
      <c r="P22" s="49">
        <v>96</v>
      </c>
      <c r="Q22" s="132" t="s">
        <v>66</v>
      </c>
      <c r="R22" s="138">
        <f t="shared" si="1"/>
        <v>96.419010482335011</v>
      </c>
      <c r="S22" s="51">
        <v>97.625329815303431</v>
      </c>
      <c r="T22" s="51">
        <v>92.540792540792538</v>
      </c>
      <c r="U22" s="122">
        <v>99.090909090909093</v>
      </c>
      <c r="V22" s="49" t="s">
        <v>64</v>
      </c>
      <c r="W22" s="138">
        <f t="shared" si="2"/>
        <v>96.789617486338798</v>
      </c>
      <c r="X22" s="51">
        <v>96.448087431693992</v>
      </c>
      <c r="Y22" s="51">
        <v>97.131147540983605</v>
      </c>
      <c r="Z22" s="122" t="s">
        <v>66</v>
      </c>
      <c r="AA22" s="132" t="s">
        <v>64</v>
      </c>
      <c r="AB22" s="138">
        <v>95.9</v>
      </c>
      <c r="AC22" s="51">
        <v>96.7</v>
      </c>
      <c r="AD22" s="51">
        <v>93.7</v>
      </c>
      <c r="AE22" s="51">
        <v>99.4</v>
      </c>
      <c r="AF22" s="132" t="s">
        <v>64</v>
      </c>
      <c r="AG22" s="68"/>
      <c r="AH22" s="68"/>
    </row>
    <row r="23" spans="1:34" x14ac:dyDescent="0.3">
      <c r="A23" s="175" t="s">
        <v>25</v>
      </c>
      <c r="B23" s="131">
        <v>100</v>
      </c>
      <c r="C23" s="49" t="s">
        <v>66</v>
      </c>
      <c r="D23" s="49">
        <v>100</v>
      </c>
      <c r="E23" s="132" t="s">
        <v>66</v>
      </c>
      <c r="F23" s="131">
        <v>93.8</v>
      </c>
      <c r="G23" s="49">
        <v>94.7</v>
      </c>
      <c r="H23" s="49">
        <v>91</v>
      </c>
      <c r="I23" s="132" t="s">
        <v>66</v>
      </c>
      <c r="J23" s="131">
        <v>96</v>
      </c>
      <c r="K23" s="49">
        <v>96.6</v>
      </c>
      <c r="L23" s="49">
        <v>90.7</v>
      </c>
      <c r="M23" s="132" t="s">
        <v>66</v>
      </c>
      <c r="N23" s="131">
        <v>95</v>
      </c>
      <c r="O23" s="49">
        <v>95</v>
      </c>
      <c r="P23" s="49">
        <v>92</v>
      </c>
      <c r="Q23" s="132" t="s">
        <v>66</v>
      </c>
      <c r="R23" s="138">
        <f t="shared" si="1"/>
        <v>95.567527740117924</v>
      </c>
      <c r="S23" s="51">
        <v>97.74368231046931</v>
      </c>
      <c r="T23" s="51">
        <v>93.391373169766524</v>
      </c>
      <c r="U23" s="122" t="s">
        <v>66</v>
      </c>
      <c r="V23" s="49" t="s">
        <v>64</v>
      </c>
      <c r="W23" s="138">
        <f t="shared" si="2"/>
        <v>97.300275829422446</v>
      </c>
      <c r="X23" s="51">
        <v>97.941680960548879</v>
      </c>
      <c r="Y23" s="51">
        <v>96.658870698296028</v>
      </c>
      <c r="Z23" s="122" t="s">
        <v>66</v>
      </c>
      <c r="AA23" s="132" t="s">
        <v>64</v>
      </c>
      <c r="AB23" s="138">
        <v>96.2</v>
      </c>
      <c r="AC23" s="51">
        <v>96.8</v>
      </c>
      <c r="AD23" s="51">
        <v>95</v>
      </c>
      <c r="AE23" s="51">
        <v>99.8</v>
      </c>
      <c r="AF23" s="132" t="s">
        <v>64</v>
      </c>
      <c r="AG23" s="68"/>
      <c r="AH23" s="68"/>
    </row>
    <row r="24" spans="1:34" x14ac:dyDescent="0.3">
      <c r="A24" s="175" t="s">
        <v>26</v>
      </c>
      <c r="B24" s="131">
        <v>93</v>
      </c>
      <c r="C24" s="49">
        <v>96</v>
      </c>
      <c r="D24" s="49">
        <v>80</v>
      </c>
      <c r="E24" s="132">
        <v>100</v>
      </c>
      <c r="F24" s="131">
        <v>91</v>
      </c>
      <c r="G24" s="49" t="s">
        <v>66</v>
      </c>
      <c r="H24" s="49">
        <v>91</v>
      </c>
      <c r="I24" s="132" t="s">
        <v>66</v>
      </c>
      <c r="J24" s="131">
        <v>96</v>
      </c>
      <c r="K24" s="49">
        <v>96</v>
      </c>
      <c r="L24" s="49">
        <v>91.5</v>
      </c>
      <c r="M24" s="132" t="s">
        <v>66</v>
      </c>
      <c r="N24" s="131">
        <v>95</v>
      </c>
      <c r="O24" s="49">
        <v>96</v>
      </c>
      <c r="P24" s="49">
        <v>88</v>
      </c>
      <c r="Q24" s="132">
        <v>99</v>
      </c>
      <c r="R24" s="138">
        <f t="shared" si="1"/>
        <v>95.511650981881374</v>
      </c>
      <c r="S24" s="51">
        <v>97.571853320118933</v>
      </c>
      <c r="T24" s="51">
        <v>89.252814738996932</v>
      </c>
      <c r="U24" s="122">
        <v>99.710284886528243</v>
      </c>
      <c r="V24" s="49" t="s">
        <v>64</v>
      </c>
      <c r="W24" s="138">
        <f t="shared" si="2"/>
        <v>96.251529337667264</v>
      </c>
      <c r="X24" s="51">
        <v>96.161698652511234</v>
      </c>
      <c r="Y24" s="51">
        <v>93.010251630941283</v>
      </c>
      <c r="Z24" s="122">
        <v>99.582637729549248</v>
      </c>
      <c r="AA24" s="132" t="s">
        <v>64</v>
      </c>
      <c r="AB24" s="138">
        <v>96.1</v>
      </c>
      <c r="AC24" s="51">
        <v>97.3</v>
      </c>
      <c r="AD24" s="51">
        <v>93.3</v>
      </c>
      <c r="AE24" s="51">
        <v>99.4</v>
      </c>
      <c r="AF24" s="132" t="s">
        <v>64</v>
      </c>
      <c r="AG24" s="68"/>
      <c r="AH24" s="68"/>
    </row>
    <row r="25" spans="1:34" x14ac:dyDescent="0.3">
      <c r="A25" s="175" t="s">
        <v>27</v>
      </c>
      <c r="B25" s="131">
        <v>91</v>
      </c>
      <c r="C25" s="49">
        <v>96</v>
      </c>
      <c r="D25" s="49">
        <v>87</v>
      </c>
      <c r="E25" s="132" t="s">
        <v>66</v>
      </c>
      <c r="F25" s="131">
        <v>95.1</v>
      </c>
      <c r="G25" s="49">
        <v>96.3</v>
      </c>
      <c r="H25" s="49">
        <v>91</v>
      </c>
      <c r="I25" s="132" t="s">
        <v>66</v>
      </c>
      <c r="J25" s="131">
        <v>95</v>
      </c>
      <c r="K25" s="49">
        <v>95.6</v>
      </c>
      <c r="L25" s="49">
        <v>93.8</v>
      </c>
      <c r="M25" s="132" t="s">
        <v>66</v>
      </c>
      <c r="N25" s="131">
        <v>95</v>
      </c>
      <c r="O25" s="49">
        <v>96</v>
      </c>
      <c r="P25" s="49">
        <v>93</v>
      </c>
      <c r="Q25" s="132" t="s">
        <v>66</v>
      </c>
      <c r="R25" s="138">
        <f t="shared" si="1"/>
        <v>94.471522925241686</v>
      </c>
      <c r="S25" s="51">
        <v>97.548387096774192</v>
      </c>
      <c r="T25" s="51">
        <v>91.394658753709194</v>
      </c>
      <c r="U25" s="122" t="s">
        <v>66</v>
      </c>
      <c r="V25" s="49" t="s">
        <v>64</v>
      </c>
      <c r="W25" s="138">
        <f t="shared" si="2"/>
        <v>96.101798864618061</v>
      </c>
      <c r="X25" s="51">
        <v>97.15302491103202</v>
      </c>
      <c r="Y25" s="141">
        <v>92.995689655172413</v>
      </c>
      <c r="Z25" s="122">
        <v>98.156682027649765</v>
      </c>
      <c r="AA25" s="132" t="s">
        <v>64</v>
      </c>
      <c r="AB25" s="138">
        <v>96.1</v>
      </c>
      <c r="AC25" s="51">
        <v>97.8</v>
      </c>
      <c r="AD25" s="51">
        <v>92.8</v>
      </c>
      <c r="AE25" s="51">
        <v>99.3</v>
      </c>
      <c r="AF25" s="132" t="s">
        <v>64</v>
      </c>
      <c r="AG25" s="68"/>
      <c r="AH25" s="68"/>
    </row>
    <row r="26" spans="1:34" x14ac:dyDescent="0.3">
      <c r="A26" s="175" t="s">
        <v>28</v>
      </c>
      <c r="B26" s="131">
        <v>99</v>
      </c>
      <c r="C26" s="49" t="s">
        <v>66</v>
      </c>
      <c r="D26" s="49" t="s">
        <v>66</v>
      </c>
      <c r="E26" s="132">
        <v>99</v>
      </c>
      <c r="F26" s="131">
        <v>91.8</v>
      </c>
      <c r="G26" s="49">
        <v>87.7</v>
      </c>
      <c r="H26" s="49">
        <v>92.7</v>
      </c>
      <c r="I26" s="132">
        <v>100</v>
      </c>
      <c r="J26" s="131">
        <v>92</v>
      </c>
      <c r="K26" s="49">
        <v>89.4</v>
      </c>
      <c r="L26" s="49">
        <v>95.5</v>
      </c>
      <c r="M26" s="132">
        <v>98</v>
      </c>
      <c r="N26" s="131">
        <v>89</v>
      </c>
      <c r="O26" s="49">
        <v>88</v>
      </c>
      <c r="P26" s="49">
        <v>90</v>
      </c>
      <c r="Q26" s="132">
        <v>98</v>
      </c>
      <c r="R26" s="138">
        <f t="shared" si="1"/>
        <v>95.562805130851942</v>
      </c>
      <c r="S26" s="51">
        <v>97.003424657534239</v>
      </c>
      <c r="T26" s="51">
        <v>89.684990735021614</v>
      </c>
      <c r="U26" s="122">
        <v>100</v>
      </c>
      <c r="V26" s="49" t="s">
        <v>64</v>
      </c>
      <c r="W26" s="138">
        <f t="shared" si="2"/>
        <v>95.549111765295436</v>
      </c>
      <c r="X26" s="51">
        <v>94.189071986123153</v>
      </c>
      <c r="Y26" s="51">
        <v>93.135245901639337</v>
      </c>
      <c r="Z26" s="122">
        <v>99.323017408123789</v>
      </c>
      <c r="AA26" s="132" t="s">
        <v>64</v>
      </c>
      <c r="AB26" s="138">
        <v>96</v>
      </c>
      <c r="AC26" s="51">
        <v>96.6</v>
      </c>
      <c r="AD26" s="51">
        <v>94.6</v>
      </c>
      <c r="AE26" s="51">
        <v>99.7</v>
      </c>
      <c r="AF26" s="132" t="s">
        <v>64</v>
      </c>
      <c r="AG26" s="68"/>
      <c r="AH26" s="68"/>
    </row>
    <row r="27" spans="1:34" x14ac:dyDescent="0.3">
      <c r="A27" s="175" t="s">
        <v>168</v>
      </c>
      <c r="B27" s="131">
        <v>87</v>
      </c>
      <c r="C27" s="49">
        <v>91</v>
      </c>
      <c r="D27" s="49">
        <v>84</v>
      </c>
      <c r="E27" s="132">
        <v>97</v>
      </c>
      <c r="F27" s="131">
        <v>100</v>
      </c>
      <c r="G27" s="49">
        <v>100</v>
      </c>
      <c r="H27" s="49">
        <v>100</v>
      </c>
      <c r="I27" s="132" t="s">
        <v>66</v>
      </c>
      <c r="J27" s="131">
        <v>100</v>
      </c>
      <c r="K27" s="49">
        <v>100</v>
      </c>
      <c r="L27" s="49" t="s">
        <v>66</v>
      </c>
      <c r="M27" s="132" t="s">
        <v>66</v>
      </c>
      <c r="N27" s="131">
        <v>98</v>
      </c>
      <c r="O27" s="49">
        <v>98</v>
      </c>
      <c r="P27" s="49" t="s">
        <v>66</v>
      </c>
      <c r="Q27" s="132" t="s">
        <v>66</v>
      </c>
      <c r="R27" s="138">
        <f t="shared" si="1"/>
        <v>96.3993685872139</v>
      </c>
      <c r="S27" s="51">
        <v>99.428571428571431</v>
      </c>
      <c r="T27" s="51">
        <v>93.370165745856355</v>
      </c>
      <c r="U27" s="122" t="s">
        <v>66</v>
      </c>
      <c r="V27" s="49" t="s">
        <v>64</v>
      </c>
      <c r="W27" s="138">
        <f t="shared" si="2"/>
        <v>97.113598002921876</v>
      </c>
      <c r="X27" s="51">
        <v>98.591549295774655</v>
      </c>
      <c r="Y27" s="51">
        <v>92.749244712990944</v>
      </c>
      <c r="Z27" s="133">
        <v>100</v>
      </c>
      <c r="AA27" s="132" t="s">
        <v>64</v>
      </c>
      <c r="AB27" s="138">
        <v>97.4</v>
      </c>
      <c r="AC27" s="51">
        <v>97.1</v>
      </c>
      <c r="AD27" s="51">
        <v>97.3</v>
      </c>
      <c r="AE27" s="51">
        <v>99.2</v>
      </c>
      <c r="AF27" s="132" t="s">
        <v>64</v>
      </c>
      <c r="AG27" s="68"/>
      <c r="AH27" s="68"/>
    </row>
    <row r="28" spans="1:34" x14ac:dyDescent="0.3">
      <c r="A28" s="175" t="s">
        <v>169</v>
      </c>
      <c r="B28" s="131" t="s">
        <v>66</v>
      </c>
      <c r="C28" s="49" t="s">
        <v>66</v>
      </c>
      <c r="D28" s="49" t="s">
        <v>66</v>
      </c>
      <c r="E28" s="132" t="s">
        <v>66</v>
      </c>
      <c r="F28" s="131" t="s">
        <v>66</v>
      </c>
      <c r="G28" s="49" t="s">
        <v>66</v>
      </c>
      <c r="H28" s="49" t="s">
        <v>66</v>
      </c>
      <c r="I28" s="132" t="s">
        <v>66</v>
      </c>
      <c r="J28" s="131" t="s">
        <v>66</v>
      </c>
      <c r="K28" s="49" t="s">
        <v>66</v>
      </c>
      <c r="L28" s="49" t="s">
        <v>66</v>
      </c>
      <c r="M28" s="132" t="s">
        <v>66</v>
      </c>
      <c r="N28" s="131">
        <v>89</v>
      </c>
      <c r="O28" s="49">
        <v>95</v>
      </c>
      <c r="P28" s="49">
        <v>86</v>
      </c>
      <c r="Q28" s="132" t="s">
        <v>66</v>
      </c>
      <c r="R28" s="138">
        <f t="shared" si="1"/>
        <v>94.81065471325212</v>
      </c>
      <c r="S28" s="51">
        <v>97.52066115702479</v>
      </c>
      <c r="T28" s="51">
        <v>89.795918367346943</v>
      </c>
      <c r="U28" s="122">
        <v>97.115384615384613</v>
      </c>
      <c r="V28" s="49" t="s">
        <v>64</v>
      </c>
      <c r="W28" s="138">
        <f t="shared" si="2"/>
        <v>96.572374837894799</v>
      </c>
      <c r="X28" s="51">
        <v>96.344339622641513</v>
      </c>
      <c r="Y28" s="51">
        <v>93.871538008249857</v>
      </c>
      <c r="Z28" s="122">
        <v>99.501246882793012</v>
      </c>
      <c r="AA28" s="132" t="s">
        <v>64</v>
      </c>
      <c r="AB28" s="138">
        <v>94.7</v>
      </c>
      <c r="AC28" s="51">
        <v>94.9</v>
      </c>
      <c r="AD28" s="51">
        <v>94.2</v>
      </c>
      <c r="AE28" s="51">
        <v>99.9</v>
      </c>
      <c r="AF28" s="132" t="s">
        <v>64</v>
      </c>
      <c r="AG28" s="68"/>
      <c r="AH28" s="68"/>
    </row>
    <row r="29" spans="1:34" x14ac:dyDescent="0.3">
      <c r="A29" s="175" t="s">
        <v>31</v>
      </c>
      <c r="B29" s="131">
        <v>71</v>
      </c>
      <c r="C29" s="49" t="s">
        <v>66</v>
      </c>
      <c r="D29" s="49">
        <v>71</v>
      </c>
      <c r="E29" s="132" t="s">
        <v>64</v>
      </c>
      <c r="F29" s="131">
        <v>96.6</v>
      </c>
      <c r="G29" s="49">
        <v>94.5</v>
      </c>
      <c r="H29" s="49">
        <v>97.6</v>
      </c>
      <c r="I29" s="132" t="s">
        <v>66</v>
      </c>
      <c r="J29" s="131">
        <v>89.8</v>
      </c>
      <c r="K29" s="49" t="s">
        <v>66</v>
      </c>
      <c r="L29" s="49">
        <v>89.8</v>
      </c>
      <c r="M29" s="132" t="s">
        <v>64</v>
      </c>
      <c r="N29" s="131">
        <v>91</v>
      </c>
      <c r="O29" s="49">
        <v>88</v>
      </c>
      <c r="P29" s="49">
        <v>93</v>
      </c>
      <c r="Q29" s="132" t="s">
        <v>64</v>
      </c>
      <c r="R29" s="138">
        <f t="shared" si="1"/>
        <v>93.206460898768597</v>
      </c>
      <c r="S29" s="51">
        <v>92.899408284023664</v>
      </c>
      <c r="T29" s="51">
        <v>93.513513513513516</v>
      </c>
      <c r="U29" s="122" t="s">
        <v>64</v>
      </c>
      <c r="V29" s="49" t="s">
        <v>64</v>
      </c>
      <c r="W29" s="138">
        <f t="shared" si="2"/>
        <v>94.661110517505421</v>
      </c>
      <c r="X29" s="51">
        <v>94.764397905759154</v>
      </c>
      <c r="Y29" s="51">
        <v>94.557823129251702</v>
      </c>
      <c r="Z29" s="49" t="s">
        <v>64</v>
      </c>
      <c r="AA29" s="132" t="s">
        <v>64</v>
      </c>
      <c r="AB29" s="138">
        <v>95.4</v>
      </c>
      <c r="AC29" s="51">
        <v>95.4</v>
      </c>
      <c r="AD29" s="51">
        <v>95.6</v>
      </c>
      <c r="AE29" s="49" t="s">
        <v>64</v>
      </c>
      <c r="AF29" s="132" t="s">
        <v>64</v>
      </c>
      <c r="AG29" s="68"/>
      <c r="AH29" s="68"/>
    </row>
    <row r="30" spans="1:34" x14ac:dyDescent="0.3">
      <c r="A30" s="175" t="s">
        <v>170</v>
      </c>
      <c r="B30" s="131">
        <v>90</v>
      </c>
      <c r="C30" s="49">
        <v>93</v>
      </c>
      <c r="D30" s="49">
        <v>88</v>
      </c>
      <c r="E30" s="132" t="s">
        <v>66</v>
      </c>
      <c r="F30" s="131" t="s">
        <v>66</v>
      </c>
      <c r="G30" s="49" t="s">
        <v>66</v>
      </c>
      <c r="H30" s="49" t="s">
        <v>66</v>
      </c>
      <c r="I30" s="132" t="s">
        <v>66</v>
      </c>
      <c r="J30" s="131">
        <v>90</v>
      </c>
      <c r="K30" s="49">
        <v>92.7</v>
      </c>
      <c r="L30" s="49">
        <v>84.6</v>
      </c>
      <c r="M30" s="132" t="s">
        <v>66</v>
      </c>
      <c r="N30" s="131">
        <v>92</v>
      </c>
      <c r="O30" s="49">
        <v>95</v>
      </c>
      <c r="P30" s="49">
        <v>90</v>
      </c>
      <c r="Q30" s="132" t="s">
        <v>66</v>
      </c>
      <c r="R30" s="138">
        <f t="shared" si="1"/>
        <v>88.92264822399784</v>
      </c>
      <c r="S30" s="51">
        <v>95.283018867924525</v>
      </c>
      <c r="T30" s="51">
        <v>82.562277580071168</v>
      </c>
      <c r="U30" s="122" t="s">
        <v>66</v>
      </c>
      <c r="V30" s="49" t="s">
        <v>64</v>
      </c>
      <c r="W30" s="138">
        <f t="shared" si="2"/>
        <v>95.259165613147914</v>
      </c>
      <c r="X30" s="51">
        <v>90.518331226295828</v>
      </c>
      <c r="Y30" s="141">
        <v>100</v>
      </c>
      <c r="Z30" s="122" t="s">
        <v>66</v>
      </c>
      <c r="AA30" s="132" t="s">
        <v>64</v>
      </c>
      <c r="AB30" s="138">
        <v>94.7</v>
      </c>
      <c r="AC30" s="51">
        <v>93.9</v>
      </c>
      <c r="AD30" s="51">
        <v>97.5</v>
      </c>
      <c r="AE30" s="51" t="s">
        <v>66</v>
      </c>
      <c r="AF30" s="132" t="s">
        <v>64</v>
      </c>
      <c r="AG30" s="68"/>
      <c r="AH30" s="68"/>
    </row>
    <row r="31" spans="1:34" x14ac:dyDescent="0.3">
      <c r="A31" s="175" t="s">
        <v>33</v>
      </c>
      <c r="B31" s="131">
        <v>94</v>
      </c>
      <c r="C31" s="49">
        <v>92</v>
      </c>
      <c r="D31" s="49">
        <v>96</v>
      </c>
      <c r="E31" s="132">
        <v>88</v>
      </c>
      <c r="F31" s="131" t="s">
        <v>66</v>
      </c>
      <c r="G31" s="49" t="s">
        <v>66</v>
      </c>
      <c r="H31" s="49" t="s">
        <v>66</v>
      </c>
      <c r="I31" s="132" t="s">
        <v>66</v>
      </c>
      <c r="J31" s="131" t="s">
        <v>66</v>
      </c>
      <c r="K31" s="49" t="s">
        <v>66</v>
      </c>
      <c r="L31" s="49" t="s">
        <v>66</v>
      </c>
      <c r="M31" s="132" t="s">
        <v>66</v>
      </c>
      <c r="N31" s="131">
        <v>92</v>
      </c>
      <c r="O31" s="49">
        <v>95</v>
      </c>
      <c r="P31" s="49">
        <v>90</v>
      </c>
      <c r="Q31" s="132">
        <v>98</v>
      </c>
      <c r="R31" s="138">
        <f t="shared" si="1"/>
        <v>94.740126872934354</v>
      </c>
      <c r="S31" s="51">
        <v>96.724890829694317</v>
      </c>
      <c r="T31" s="51">
        <v>91.204099060631933</v>
      </c>
      <c r="U31" s="122">
        <v>96.291390728476827</v>
      </c>
      <c r="V31" s="49" t="s">
        <v>64</v>
      </c>
      <c r="W31" s="138">
        <f t="shared" si="2"/>
        <v>97.460552046917883</v>
      </c>
      <c r="X31" s="51">
        <v>98.448275862068968</v>
      </c>
      <c r="Y31" s="51">
        <v>94.881889763779526</v>
      </c>
      <c r="Z31" s="122">
        <v>99.051490514905154</v>
      </c>
      <c r="AA31" s="132" t="s">
        <v>64</v>
      </c>
      <c r="AB31" s="138">
        <v>96</v>
      </c>
      <c r="AC31" s="51">
        <v>97.8</v>
      </c>
      <c r="AD31" s="51">
        <v>93.4</v>
      </c>
      <c r="AE31" s="51">
        <v>99.4</v>
      </c>
      <c r="AF31" s="132" t="s">
        <v>64</v>
      </c>
      <c r="AG31" s="68"/>
      <c r="AH31" s="68"/>
    </row>
    <row r="32" spans="1:34" x14ac:dyDescent="0.3">
      <c r="A32" s="175" t="s">
        <v>34</v>
      </c>
      <c r="B32" s="131">
        <v>89</v>
      </c>
      <c r="C32" s="49">
        <v>83</v>
      </c>
      <c r="D32" s="49">
        <v>90</v>
      </c>
      <c r="E32" s="132">
        <v>97</v>
      </c>
      <c r="F32" s="131">
        <v>93.8</v>
      </c>
      <c r="G32" s="49">
        <v>94</v>
      </c>
      <c r="H32" s="49">
        <v>92.5</v>
      </c>
      <c r="I32" s="132">
        <v>97</v>
      </c>
      <c r="J32" s="131">
        <v>91</v>
      </c>
      <c r="K32" s="49">
        <v>86</v>
      </c>
      <c r="L32" s="49">
        <v>91.5</v>
      </c>
      <c r="M32" s="132">
        <v>98.5</v>
      </c>
      <c r="N32" s="131">
        <v>90</v>
      </c>
      <c r="O32" s="49">
        <v>85</v>
      </c>
      <c r="P32" s="49">
        <v>91</v>
      </c>
      <c r="Q32" s="132">
        <v>98</v>
      </c>
      <c r="R32" s="138">
        <f t="shared" si="1"/>
        <v>92.558158329914093</v>
      </c>
      <c r="S32" s="51">
        <v>94.73684210526315</v>
      </c>
      <c r="T32" s="51">
        <v>87.349397590361448</v>
      </c>
      <c r="U32" s="122">
        <v>95.588235294117652</v>
      </c>
      <c r="V32" s="49" t="s">
        <v>64</v>
      </c>
      <c r="W32" s="138">
        <f t="shared" si="2"/>
        <v>93.205133777083873</v>
      </c>
      <c r="X32" s="51">
        <v>96.84210526315789</v>
      </c>
      <c r="Y32" s="141">
        <v>84.971098265895947</v>
      </c>
      <c r="Z32" s="122">
        <v>97.802197802197796</v>
      </c>
      <c r="AA32" s="132" t="s">
        <v>64</v>
      </c>
      <c r="AB32" s="138">
        <v>96.1</v>
      </c>
      <c r="AC32" s="51">
        <v>95.9</v>
      </c>
      <c r="AD32" s="51">
        <v>95.5</v>
      </c>
      <c r="AE32" s="51">
        <v>97.5</v>
      </c>
      <c r="AF32" s="132" t="s">
        <v>64</v>
      </c>
      <c r="AG32" s="68"/>
      <c r="AH32" s="68"/>
    </row>
    <row r="33" spans="1:34" x14ac:dyDescent="0.3">
      <c r="A33" s="175" t="s">
        <v>171</v>
      </c>
      <c r="B33" s="131">
        <v>91</v>
      </c>
      <c r="C33" s="49">
        <v>95</v>
      </c>
      <c r="D33" s="49">
        <v>88</v>
      </c>
      <c r="E33" s="132" t="s">
        <v>66</v>
      </c>
      <c r="F33" s="131">
        <v>92.3</v>
      </c>
      <c r="G33" s="49">
        <v>94</v>
      </c>
      <c r="H33" s="49">
        <v>85.3</v>
      </c>
      <c r="I33" s="132">
        <v>99</v>
      </c>
      <c r="J33" s="131">
        <v>98.3</v>
      </c>
      <c r="K33" s="49" t="s">
        <v>66</v>
      </c>
      <c r="L33" s="49">
        <v>98.3</v>
      </c>
      <c r="M33" s="132" t="s">
        <v>66</v>
      </c>
      <c r="N33" s="131">
        <v>95</v>
      </c>
      <c r="O33" s="49">
        <v>96</v>
      </c>
      <c r="P33" s="49">
        <v>92</v>
      </c>
      <c r="Q33" s="132">
        <v>99</v>
      </c>
      <c r="R33" s="138">
        <f t="shared" si="1"/>
        <v>94.77490557195614</v>
      </c>
      <c r="S33" s="51">
        <v>97.544642857142861</v>
      </c>
      <c r="T33" s="51">
        <v>87.529137529137529</v>
      </c>
      <c r="U33" s="122">
        <v>99.250936329588015</v>
      </c>
      <c r="V33" s="49" t="s">
        <v>64</v>
      </c>
      <c r="W33" s="138">
        <f t="shared" si="2"/>
        <v>97.39055224563657</v>
      </c>
      <c r="X33" s="51">
        <v>98.263027295285355</v>
      </c>
      <c r="Y33" s="51">
        <v>93.90862944162437</v>
      </c>
      <c r="Z33" s="133">
        <v>100</v>
      </c>
      <c r="AA33" s="132" t="s">
        <v>64</v>
      </c>
      <c r="AB33" s="138">
        <v>96</v>
      </c>
      <c r="AC33" s="51">
        <v>97.8</v>
      </c>
      <c r="AD33" s="51">
        <v>94</v>
      </c>
      <c r="AE33" s="51">
        <v>98.9</v>
      </c>
      <c r="AF33" s="132" t="s">
        <v>64</v>
      </c>
      <c r="AG33" s="68"/>
      <c r="AH33" s="68"/>
    </row>
    <row r="34" spans="1:34" x14ac:dyDescent="0.3">
      <c r="A34" s="175" t="s">
        <v>172</v>
      </c>
      <c r="B34" s="131">
        <v>96</v>
      </c>
      <c r="C34" s="49">
        <v>96</v>
      </c>
      <c r="D34" s="49">
        <v>93</v>
      </c>
      <c r="E34" s="132" t="s">
        <v>66</v>
      </c>
      <c r="F34" s="131" t="s">
        <v>66</v>
      </c>
      <c r="G34" s="49" t="s">
        <v>66</v>
      </c>
      <c r="H34" s="49" t="s">
        <v>66</v>
      </c>
      <c r="I34" s="132" t="s">
        <v>66</v>
      </c>
      <c r="J34" s="131">
        <v>92</v>
      </c>
      <c r="K34" s="49">
        <v>95</v>
      </c>
      <c r="L34" s="49">
        <v>89.7</v>
      </c>
      <c r="M34" s="132">
        <v>99.6</v>
      </c>
      <c r="N34" s="131">
        <v>90</v>
      </c>
      <c r="O34" s="49">
        <v>94</v>
      </c>
      <c r="P34" s="49">
        <v>86</v>
      </c>
      <c r="Q34" s="132">
        <v>98</v>
      </c>
      <c r="R34" s="138">
        <f t="shared" si="1"/>
        <v>95.903832389875717</v>
      </c>
      <c r="S34" s="51">
        <v>97</v>
      </c>
      <c r="T34" s="51">
        <v>91.170212765957444</v>
      </c>
      <c r="U34" s="122">
        <v>99.541284403669721</v>
      </c>
      <c r="V34" s="49" t="s">
        <v>64</v>
      </c>
      <c r="W34" s="138">
        <f t="shared" si="2"/>
        <v>96.5692011436077</v>
      </c>
      <c r="X34" s="51">
        <v>98.154362416107389</v>
      </c>
      <c r="Y34" s="51">
        <v>92.156862745098039</v>
      </c>
      <c r="Z34" s="122">
        <v>99.396378269617699</v>
      </c>
      <c r="AA34" s="132" t="s">
        <v>64</v>
      </c>
      <c r="AB34" s="138">
        <v>95.8</v>
      </c>
      <c r="AC34" s="51">
        <v>95.4</v>
      </c>
      <c r="AD34" s="51">
        <v>96</v>
      </c>
      <c r="AE34" s="51">
        <v>100</v>
      </c>
      <c r="AF34" s="132" t="s">
        <v>64</v>
      </c>
      <c r="AG34" s="68"/>
      <c r="AH34" s="68"/>
    </row>
    <row r="35" spans="1:34" x14ac:dyDescent="0.3">
      <c r="A35" s="175" t="s">
        <v>37</v>
      </c>
      <c r="B35" s="131">
        <v>94</v>
      </c>
      <c r="C35" s="49">
        <v>99</v>
      </c>
      <c r="D35" s="49">
        <v>91</v>
      </c>
      <c r="E35" s="132" t="s">
        <v>66</v>
      </c>
      <c r="F35" s="131" t="s">
        <v>66</v>
      </c>
      <c r="G35" s="49" t="s">
        <v>66</v>
      </c>
      <c r="H35" s="49" t="s">
        <v>66</v>
      </c>
      <c r="I35" s="132" t="s">
        <v>66</v>
      </c>
      <c r="J35" s="131" t="s">
        <v>66</v>
      </c>
      <c r="K35" s="49" t="s">
        <v>66</v>
      </c>
      <c r="L35" s="49" t="s">
        <v>66</v>
      </c>
      <c r="M35" s="132" t="s">
        <v>66</v>
      </c>
      <c r="N35" s="131">
        <v>95</v>
      </c>
      <c r="O35" s="49">
        <v>97</v>
      </c>
      <c r="P35" s="49">
        <v>93</v>
      </c>
      <c r="Q35" s="132" t="s">
        <v>66</v>
      </c>
      <c r="R35" s="138">
        <f t="shared" si="1"/>
        <v>96.302073972195956</v>
      </c>
      <c r="S35" s="51">
        <v>98.756906077348063</v>
      </c>
      <c r="T35" s="51">
        <v>93.847241867043849</v>
      </c>
      <c r="U35" s="122" t="s">
        <v>66</v>
      </c>
      <c r="V35" s="49" t="s">
        <v>64</v>
      </c>
      <c r="W35" s="138">
        <f t="shared" si="2"/>
        <v>97.055166965552488</v>
      </c>
      <c r="X35" s="51">
        <v>96.716697936210124</v>
      </c>
      <c r="Y35" s="51">
        <v>95.275249241439099</v>
      </c>
      <c r="Z35" s="122">
        <v>99.173553719008268</v>
      </c>
      <c r="AA35" s="132" t="s">
        <v>64</v>
      </c>
      <c r="AB35" s="138">
        <v>96.4</v>
      </c>
      <c r="AC35" s="51">
        <v>97</v>
      </c>
      <c r="AD35" s="51">
        <v>95.6</v>
      </c>
      <c r="AE35" s="51">
        <v>98.5</v>
      </c>
      <c r="AF35" s="132" t="s">
        <v>64</v>
      </c>
      <c r="AG35" s="68"/>
      <c r="AH35" s="68"/>
    </row>
    <row r="36" spans="1:34" x14ac:dyDescent="0.3">
      <c r="A36" s="175" t="s">
        <v>38</v>
      </c>
      <c r="B36" s="131" t="s">
        <v>66</v>
      </c>
      <c r="C36" s="49" t="s">
        <v>66</v>
      </c>
      <c r="D36" s="49" t="s">
        <v>66</v>
      </c>
      <c r="E36" s="132" t="s">
        <v>66</v>
      </c>
      <c r="F36" s="131">
        <v>84.5</v>
      </c>
      <c r="G36" s="49">
        <v>100</v>
      </c>
      <c r="H36" s="49">
        <v>69</v>
      </c>
      <c r="I36" s="132" t="s">
        <v>66</v>
      </c>
      <c r="J36" s="131" t="s">
        <v>66</v>
      </c>
      <c r="K36" s="49" t="s">
        <v>66</v>
      </c>
      <c r="L36" s="49" t="s">
        <v>66</v>
      </c>
      <c r="M36" s="132" t="s">
        <v>66</v>
      </c>
      <c r="N36" s="131">
        <v>90</v>
      </c>
      <c r="O36" s="49">
        <v>94</v>
      </c>
      <c r="P36" s="49">
        <v>84</v>
      </c>
      <c r="Q36" s="132">
        <v>97</v>
      </c>
      <c r="R36" s="138">
        <f t="shared" si="1"/>
        <v>71.590909090909093</v>
      </c>
      <c r="S36" s="51">
        <v>93.181818181818173</v>
      </c>
      <c r="T36" s="51">
        <v>50</v>
      </c>
      <c r="U36" s="122" t="s">
        <v>66</v>
      </c>
      <c r="V36" s="49" t="s">
        <v>64</v>
      </c>
      <c r="W36" s="138">
        <f t="shared" si="2"/>
        <v>90.909090909090907</v>
      </c>
      <c r="X36" s="141">
        <v>100</v>
      </c>
      <c r="Y36" s="51">
        <v>81.818181818181827</v>
      </c>
      <c r="Z36" s="122" t="s">
        <v>66</v>
      </c>
      <c r="AA36" s="132" t="s">
        <v>64</v>
      </c>
      <c r="AB36" s="138">
        <v>91.3</v>
      </c>
      <c r="AC36" s="51">
        <v>91.5</v>
      </c>
      <c r="AD36" s="51">
        <v>87.6</v>
      </c>
      <c r="AE36" s="51">
        <v>98.3</v>
      </c>
      <c r="AF36" s="132" t="s">
        <v>64</v>
      </c>
      <c r="AG36" s="68"/>
      <c r="AH36" s="68"/>
    </row>
    <row r="37" spans="1:34" x14ac:dyDescent="0.3">
      <c r="A37" s="175" t="s">
        <v>173</v>
      </c>
      <c r="B37" s="131">
        <v>86</v>
      </c>
      <c r="C37" s="49">
        <v>96</v>
      </c>
      <c r="D37" s="49">
        <v>84</v>
      </c>
      <c r="E37" s="132" t="s">
        <v>66</v>
      </c>
      <c r="F37" s="131">
        <v>91.7</v>
      </c>
      <c r="G37" s="49">
        <v>93.5</v>
      </c>
      <c r="H37" s="49">
        <v>89.9</v>
      </c>
      <c r="I37" s="132">
        <v>98</v>
      </c>
      <c r="J37" s="131">
        <v>92</v>
      </c>
      <c r="K37" s="49">
        <v>96.5</v>
      </c>
      <c r="L37" s="49">
        <v>87.2</v>
      </c>
      <c r="M37" s="132">
        <v>99.2</v>
      </c>
      <c r="N37" s="131">
        <v>93</v>
      </c>
      <c r="O37" s="49">
        <v>95</v>
      </c>
      <c r="P37" s="49">
        <v>88</v>
      </c>
      <c r="Q37" s="132">
        <v>98</v>
      </c>
      <c r="R37" s="138">
        <f t="shared" si="1"/>
        <v>92.219562290168739</v>
      </c>
      <c r="S37" s="51">
        <v>95.430393198724758</v>
      </c>
      <c r="T37" s="51">
        <v>89.008731381612733</v>
      </c>
      <c r="U37" s="122" t="s">
        <v>66</v>
      </c>
      <c r="V37" s="49" t="s">
        <v>64</v>
      </c>
      <c r="W37" s="138">
        <f t="shared" si="2"/>
        <v>95.154775896851149</v>
      </c>
      <c r="X37" s="51">
        <v>97.263397947548455</v>
      </c>
      <c r="Y37" s="141">
        <v>93.046153846153842</v>
      </c>
      <c r="Z37" s="122" t="s">
        <v>66</v>
      </c>
      <c r="AA37" s="132" t="s">
        <v>64</v>
      </c>
      <c r="AB37" s="138">
        <v>94.7</v>
      </c>
      <c r="AC37" s="51">
        <v>96.9</v>
      </c>
      <c r="AD37" s="51">
        <v>90.9</v>
      </c>
      <c r="AE37" s="51">
        <v>99</v>
      </c>
      <c r="AF37" s="132" t="s">
        <v>64</v>
      </c>
      <c r="AG37" s="68"/>
      <c r="AH37" s="68"/>
    </row>
    <row r="38" spans="1:34" x14ac:dyDescent="0.3">
      <c r="A38" s="175" t="s">
        <v>40</v>
      </c>
      <c r="B38" s="131">
        <v>95</v>
      </c>
      <c r="C38" s="49">
        <v>98</v>
      </c>
      <c r="D38" s="49">
        <v>94</v>
      </c>
      <c r="E38" s="132">
        <v>100</v>
      </c>
      <c r="F38" s="131">
        <v>96.1</v>
      </c>
      <c r="G38" s="49">
        <v>96.3</v>
      </c>
      <c r="H38" s="49">
        <v>96</v>
      </c>
      <c r="I38" s="132" t="s">
        <v>66</v>
      </c>
      <c r="J38" s="131">
        <v>95</v>
      </c>
      <c r="K38" s="49">
        <v>95.7</v>
      </c>
      <c r="L38" s="49">
        <v>95.2</v>
      </c>
      <c r="M38" s="132">
        <v>88.7</v>
      </c>
      <c r="N38" s="131">
        <v>94</v>
      </c>
      <c r="O38" s="49">
        <v>96</v>
      </c>
      <c r="P38" s="49">
        <v>94</v>
      </c>
      <c r="Q38" s="132">
        <v>100</v>
      </c>
      <c r="R38" s="138">
        <f t="shared" si="1"/>
        <v>95.893410074562865</v>
      </c>
      <c r="S38" s="51">
        <v>97.621225983531573</v>
      </c>
      <c r="T38" s="51">
        <v>94.165594165594172</v>
      </c>
      <c r="U38" s="122" t="s">
        <v>66</v>
      </c>
      <c r="V38" s="49" t="s">
        <v>64</v>
      </c>
      <c r="W38" s="138">
        <f t="shared" si="2"/>
        <v>97.810054412090366</v>
      </c>
      <c r="X38" s="51">
        <v>97.584905660377359</v>
      </c>
      <c r="Y38" s="141">
        <v>96.045658377496949</v>
      </c>
      <c r="Z38" s="122">
        <v>99.799599198396791</v>
      </c>
      <c r="AA38" s="132" t="s">
        <v>64</v>
      </c>
      <c r="AB38" s="138">
        <v>99</v>
      </c>
      <c r="AC38" s="51">
        <v>98.8</v>
      </c>
      <c r="AD38" s="51">
        <v>99.1</v>
      </c>
      <c r="AE38" s="51">
        <v>100</v>
      </c>
      <c r="AF38" s="132" t="s">
        <v>64</v>
      </c>
      <c r="AG38" s="68"/>
      <c r="AH38" s="68"/>
    </row>
    <row r="39" spans="1:34" x14ac:dyDescent="0.3">
      <c r="A39" s="175" t="s">
        <v>174</v>
      </c>
      <c r="B39" s="131">
        <v>93</v>
      </c>
      <c r="C39" s="49">
        <v>94</v>
      </c>
      <c r="D39" s="49">
        <v>90</v>
      </c>
      <c r="E39" s="132">
        <v>99</v>
      </c>
      <c r="F39" s="131">
        <v>93</v>
      </c>
      <c r="G39" s="49" t="s">
        <v>66</v>
      </c>
      <c r="H39" s="49">
        <v>93</v>
      </c>
      <c r="I39" s="132" t="s">
        <v>66</v>
      </c>
      <c r="J39" s="131">
        <v>98</v>
      </c>
      <c r="K39" s="49">
        <v>100</v>
      </c>
      <c r="L39" s="49">
        <v>95.9</v>
      </c>
      <c r="M39" s="132" t="s">
        <v>66</v>
      </c>
      <c r="N39" s="131">
        <v>92</v>
      </c>
      <c r="O39" s="49">
        <v>93</v>
      </c>
      <c r="P39" s="49">
        <v>90</v>
      </c>
      <c r="Q39" s="132">
        <v>92</v>
      </c>
      <c r="R39" s="138">
        <f t="shared" si="1"/>
        <v>94.477477735565898</v>
      </c>
      <c r="S39" s="51">
        <v>99.109792284866472</v>
      </c>
      <c r="T39" s="51">
        <v>89.585798816568058</v>
      </c>
      <c r="U39" s="122">
        <v>94.73684210526315</v>
      </c>
      <c r="V39" s="49" t="s">
        <v>64</v>
      </c>
      <c r="W39" s="138">
        <f t="shared" si="2"/>
        <v>96.332350750979572</v>
      </c>
      <c r="X39" s="51">
        <v>96.606786427145707</v>
      </c>
      <c r="Y39" s="51">
        <v>93.59095193213949</v>
      </c>
      <c r="Z39" s="122">
        <v>98.799313893653519</v>
      </c>
      <c r="AA39" s="132" t="s">
        <v>64</v>
      </c>
      <c r="AB39" s="138">
        <v>97.5</v>
      </c>
      <c r="AC39" s="51">
        <v>99</v>
      </c>
      <c r="AD39" s="51">
        <v>96</v>
      </c>
      <c r="AE39" s="51">
        <v>100</v>
      </c>
      <c r="AF39" s="132" t="s">
        <v>64</v>
      </c>
      <c r="AG39" s="68"/>
      <c r="AH39" s="68"/>
    </row>
    <row r="40" spans="1:34" x14ac:dyDescent="0.3">
      <c r="A40" s="175" t="s">
        <v>42</v>
      </c>
      <c r="B40" s="131">
        <v>88</v>
      </c>
      <c r="C40" s="49">
        <v>95</v>
      </c>
      <c r="D40" s="49">
        <v>79</v>
      </c>
      <c r="E40" s="132" t="s">
        <v>66</v>
      </c>
      <c r="F40" s="131">
        <v>96.5</v>
      </c>
      <c r="G40" s="49">
        <v>96.5</v>
      </c>
      <c r="H40" s="49" t="s">
        <v>66</v>
      </c>
      <c r="I40" s="132" t="s">
        <v>66</v>
      </c>
      <c r="J40" s="131">
        <v>95</v>
      </c>
      <c r="K40" s="49">
        <v>95.4</v>
      </c>
      <c r="L40" s="49">
        <v>93.2</v>
      </c>
      <c r="M40" s="132" t="s">
        <v>66</v>
      </c>
      <c r="N40" s="131">
        <v>93</v>
      </c>
      <c r="O40" s="49">
        <v>94</v>
      </c>
      <c r="P40" s="49">
        <v>91</v>
      </c>
      <c r="Q40" s="132">
        <v>98</v>
      </c>
      <c r="R40" s="138">
        <f t="shared" si="1"/>
        <v>90.772394408565773</v>
      </c>
      <c r="S40" s="51">
        <v>94.632768361581924</v>
      </c>
      <c r="T40" s="51">
        <v>88.333333333333329</v>
      </c>
      <c r="U40" s="122">
        <v>89.351081530782025</v>
      </c>
      <c r="V40" s="49" t="s">
        <v>64</v>
      </c>
      <c r="W40" s="138">
        <f t="shared" si="2"/>
        <v>95.973217017994969</v>
      </c>
      <c r="X40" s="51">
        <v>95.6</v>
      </c>
      <c r="Y40" s="51">
        <v>92.52669039145907</v>
      </c>
      <c r="Z40" s="122">
        <v>99.792960662525871</v>
      </c>
      <c r="AA40" s="132" t="s">
        <v>64</v>
      </c>
      <c r="AB40" s="138">
        <v>96.2</v>
      </c>
      <c r="AC40" s="51">
        <v>97.7</v>
      </c>
      <c r="AD40" s="51">
        <v>92.4</v>
      </c>
      <c r="AE40" s="51">
        <v>99.8</v>
      </c>
      <c r="AF40" s="132" t="s">
        <v>64</v>
      </c>
      <c r="AG40" s="68"/>
      <c r="AH40" s="68"/>
    </row>
    <row r="41" spans="1:34" x14ac:dyDescent="0.3">
      <c r="A41" s="175" t="s">
        <v>43</v>
      </c>
      <c r="B41" s="131">
        <v>85</v>
      </c>
      <c r="C41" s="49">
        <v>92</v>
      </c>
      <c r="D41" s="49">
        <v>81</v>
      </c>
      <c r="E41" s="132" t="s">
        <v>66</v>
      </c>
      <c r="F41" s="131">
        <v>90.2</v>
      </c>
      <c r="G41" s="49">
        <v>94.2</v>
      </c>
      <c r="H41" s="49">
        <v>86.6</v>
      </c>
      <c r="I41" s="132">
        <v>96</v>
      </c>
      <c r="J41" s="131">
        <v>92</v>
      </c>
      <c r="K41" s="49">
        <v>96.3</v>
      </c>
      <c r="L41" s="49">
        <v>88</v>
      </c>
      <c r="M41" s="132" t="s">
        <v>66</v>
      </c>
      <c r="N41" s="131">
        <v>91</v>
      </c>
      <c r="O41" s="49">
        <v>94</v>
      </c>
      <c r="P41" s="49">
        <v>90</v>
      </c>
      <c r="Q41" s="132" t="s">
        <v>66</v>
      </c>
      <c r="R41" s="138">
        <f t="shared" si="1"/>
        <v>94.731758978249871</v>
      </c>
      <c r="S41" s="51">
        <v>97.708333333333329</v>
      </c>
      <c r="T41" s="51">
        <v>91.755184623166414</v>
      </c>
      <c r="U41" s="122" t="s">
        <v>66</v>
      </c>
      <c r="V41" s="49" t="s">
        <v>64</v>
      </c>
      <c r="W41" s="138">
        <f t="shared" si="2"/>
        <v>95.951886797773398</v>
      </c>
      <c r="X41" s="51">
        <v>96.97508896797153</v>
      </c>
      <c r="Y41" s="51">
        <v>94.928684627575279</v>
      </c>
      <c r="Z41" s="122" t="s">
        <v>66</v>
      </c>
      <c r="AA41" s="132" t="s">
        <v>64</v>
      </c>
      <c r="AB41" s="138">
        <v>96.9</v>
      </c>
      <c r="AC41" s="51">
        <v>98.2</v>
      </c>
      <c r="AD41" s="51">
        <v>95.5</v>
      </c>
      <c r="AE41" s="51" t="s">
        <v>66</v>
      </c>
      <c r="AF41" s="132" t="s">
        <v>64</v>
      </c>
      <c r="AG41" s="68"/>
      <c r="AH41" s="68"/>
    </row>
    <row r="42" spans="1:34" x14ac:dyDescent="0.3">
      <c r="A42" s="175" t="s">
        <v>44</v>
      </c>
      <c r="B42" s="131" t="s">
        <v>66</v>
      </c>
      <c r="C42" s="49" t="s">
        <v>66</v>
      </c>
      <c r="D42" s="49" t="s">
        <v>66</v>
      </c>
      <c r="E42" s="132" t="s">
        <v>66</v>
      </c>
      <c r="F42" s="131">
        <v>98.5</v>
      </c>
      <c r="G42" s="49">
        <v>98.5</v>
      </c>
      <c r="H42" s="49" t="s">
        <v>66</v>
      </c>
      <c r="I42" s="132" t="s">
        <v>66</v>
      </c>
      <c r="J42" s="131">
        <v>96</v>
      </c>
      <c r="K42" s="49">
        <v>100</v>
      </c>
      <c r="L42" s="49">
        <v>90.3</v>
      </c>
      <c r="M42" s="132">
        <v>99.4</v>
      </c>
      <c r="N42" s="131">
        <v>94</v>
      </c>
      <c r="O42" s="49">
        <v>95</v>
      </c>
      <c r="P42" s="49">
        <v>85</v>
      </c>
      <c r="Q42" s="132" t="s">
        <v>66</v>
      </c>
      <c r="R42" s="138">
        <f t="shared" si="1"/>
        <v>96.754704617255584</v>
      </c>
      <c r="S42" s="51">
        <v>97.029702970297024</v>
      </c>
      <c r="T42" s="51">
        <v>95.261437908496731</v>
      </c>
      <c r="U42" s="122">
        <v>97.972972972972968</v>
      </c>
      <c r="V42" s="49" t="s">
        <v>64</v>
      </c>
      <c r="W42" s="138">
        <f t="shared" si="2"/>
        <v>96.525549813967771</v>
      </c>
      <c r="X42" s="51">
        <v>96.821515892420535</v>
      </c>
      <c r="Y42" s="51">
        <v>94.225721784776908</v>
      </c>
      <c r="Z42" s="122">
        <v>98.529411764705884</v>
      </c>
      <c r="AA42" s="132" t="s">
        <v>64</v>
      </c>
      <c r="AB42" s="138">
        <v>96.3</v>
      </c>
      <c r="AC42" s="51">
        <v>96.7</v>
      </c>
      <c r="AD42" s="51">
        <v>95.4</v>
      </c>
      <c r="AE42" s="51">
        <v>99.5</v>
      </c>
      <c r="AF42" s="132" t="s">
        <v>64</v>
      </c>
      <c r="AG42" s="68"/>
      <c r="AH42" s="68"/>
    </row>
    <row r="43" spans="1:34" x14ac:dyDescent="0.3">
      <c r="A43" s="175" t="s">
        <v>175</v>
      </c>
      <c r="B43" s="131">
        <v>96</v>
      </c>
      <c r="C43" s="49">
        <v>99</v>
      </c>
      <c r="D43" s="49">
        <v>95</v>
      </c>
      <c r="E43" s="132" t="s">
        <v>66</v>
      </c>
      <c r="F43" s="131">
        <v>95.2</v>
      </c>
      <c r="G43" s="49">
        <v>98.1</v>
      </c>
      <c r="H43" s="49">
        <v>91.5</v>
      </c>
      <c r="I43" s="132" t="s">
        <v>66</v>
      </c>
      <c r="J43" s="131">
        <v>95</v>
      </c>
      <c r="K43" s="49">
        <v>98</v>
      </c>
      <c r="L43" s="49">
        <v>93</v>
      </c>
      <c r="M43" s="132" t="s">
        <v>66</v>
      </c>
      <c r="N43" s="131">
        <v>93</v>
      </c>
      <c r="O43" s="49">
        <v>95</v>
      </c>
      <c r="P43" s="49">
        <v>91</v>
      </c>
      <c r="Q43" s="132">
        <v>99</v>
      </c>
      <c r="R43" s="138">
        <f t="shared" si="1"/>
        <v>95.828660438807347</v>
      </c>
      <c r="S43" s="51">
        <v>96.094276094276097</v>
      </c>
      <c r="T43" s="51">
        <v>92.860134003350083</v>
      </c>
      <c r="U43" s="122">
        <v>98.531571218795889</v>
      </c>
      <c r="V43" s="49" t="s">
        <v>64</v>
      </c>
      <c r="W43" s="138">
        <f t="shared" si="2"/>
        <v>97.06030395767516</v>
      </c>
      <c r="X43" s="51">
        <v>96.688311688311686</v>
      </c>
      <c r="Y43" s="51">
        <v>94.686774941995353</v>
      </c>
      <c r="Z43" s="122">
        <v>99.805825242718456</v>
      </c>
      <c r="AA43" s="132" t="s">
        <v>64</v>
      </c>
      <c r="AB43" s="138">
        <v>96.9</v>
      </c>
      <c r="AC43" s="51">
        <v>97.1</v>
      </c>
      <c r="AD43" s="51">
        <v>96.5</v>
      </c>
      <c r="AE43" s="51">
        <v>99.4</v>
      </c>
      <c r="AF43" s="132" t="s">
        <v>64</v>
      </c>
      <c r="AG43" s="68"/>
      <c r="AH43" s="68"/>
    </row>
    <row r="44" spans="1:34" x14ac:dyDescent="0.3">
      <c r="A44" s="175" t="s">
        <v>46</v>
      </c>
      <c r="B44" s="131">
        <v>93</v>
      </c>
      <c r="C44" s="49" t="s">
        <v>66</v>
      </c>
      <c r="D44" s="49">
        <v>93</v>
      </c>
      <c r="E44" s="132" t="s">
        <v>64</v>
      </c>
      <c r="F44" s="131">
        <v>94.3</v>
      </c>
      <c r="G44" s="49" t="s">
        <v>66</v>
      </c>
      <c r="H44" s="49">
        <v>94</v>
      </c>
      <c r="I44" s="132" t="s">
        <v>64</v>
      </c>
      <c r="J44" s="131" t="s">
        <v>66</v>
      </c>
      <c r="K44" s="49" t="s">
        <v>66</v>
      </c>
      <c r="L44" s="49" t="s">
        <v>66</v>
      </c>
      <c r="M44" s="132" t="s">
        <v>64</v>
      </c>
      <c r="N44" s="131">
        <v>93</v>
      </c>
      <c r="O44" s="49">
        <v>96</v>
      </c>
      <c r="P44" s="49">
        <v>90</v>
      </c>
      <c r="Q44" s="132" t="s">
        <v>64</v>
      </c>
      <c r="R44" s="138">
        <f t="shared" si="1"/>
        <v>93.482344477528429</v>
      </c>
      <c r="S44" s="51">
        <v>97.394136807817588</v>
      </c>
      <c r="T44" s="51">
        <v>89.570552147239269</v>
      </c>
      <c r="U44" s="122" t="s">
        <v>64</v>
      </c>
      <c r="V44" s="49" t="s">
        <v>64</v>
      </c>
      <c r="W44" s="138">
        <f t="shared" si="2"/>
        <v>94.332481696156179</v>
      </c>
      <c r="X44" s="51">
        <v>94.630872483221466</v>
      </c>
      <c r="Y44" s="141">
        <v>94.034090909090907</v>
      </c>
      <c r="Z44" s="49" t="s">
        <v>64</v>
      </c>
      <c r="AA44" s="132" t="s">
        <v>64</v>
      </c>
      <c r="AB44" s="138">
        <v>96.4</v>
      </c>
      <c r="AC44" s="51">
        <v>97.7</v>
      </c>
      <c r="AD44" s="51">
        <v>95.1</v>
      </c>
      <c r="AE44" s="49" t="s">
        <v>64</v>
      </c>
      <c r="AF44" s="132" t="s">
        <v>64</v>
      </c>
      <c r="AG44" s="68"/>
      <c r="AH44" s="68"/>
    </row>
    <row r="45" spans="1:34" x14ac:dyDescent="0.3">
      <c r="A45" s="175" t="s">
        <v>47</v>
      </c>
      <c r="B45" s="131">
        <v>94</v>
      </c>
      <c r="C45" s="49">
        <v>96</v>
      </c>
      <c r="D45" s="49">
        <v>92</v>
      </c>
      <c r="E45" s="132" t="s">
        <v>66</v>
      </c>
      <c r="F45" s="131">
        <v>100</v>
      </c>
      <c r="G45" s="49">
        <v>100</v>
      </c>
      <c r="H45" s="49" t="s">
        <v>66</v>
      </c>
      <c r="I45" s="132" t="s">
        <v>66</v>
      </c>
      <c r="J45" s="131">
        <v>92</v>
      </c>
      <c r="K45" s="49">
        <v>96.5</v>
      </c>
      <c r="L45" s="49">
        <v>87.1</v>
      </c>
      <c r="M45" s="132">
        <v>98.6</v>
      </c>
      <c r="N45" s="131">
        <v>92</v>
      </c>
      <c r="O45" s="49">
        <v>93</v>
      </c>
      <c r="P45" s="49">
        <v>91</v>
      </c>
      <c r="Q45" s="132" t="s">
        <v>66</v>
      </c>
      <c r="R45" s="138">
        <f t="shared" si="1"/>
        <v>93.924092869478272</v>
      </c>
      <c r="S45" s="51">
        <v>96.677740863787378</v>
      </c>
      <c r="T45" s="51">
        <v>88.735314443676572</v>
      </c>
      <c r="U45" s="122">
        <v>96.359223300970882</v>
      </c>
      <c r="V45" s="49" t="s">
        <v>64</v>
      </c>
      <c r="W45" s="138">
        <f t="shared" si="2"/>
        <v>96.824595207259904</v>
      </c>
      <c r="X45" s="51">
        <v>94.326241134751783</v>
      </c>
      <c r="Y45" s="51">
        <v>96.332046332046332</v>
      </c>
      <c r="Z45" s="122">
        <v>99.815498154981555</v>
      </c>
      <c r="AA45" s="132" t="s">
        <v>64</v>
      </c>
      <c r="AB45" s="138">
        <v>94.5</v>
      </c>
      <c r="AC45" s="51">
        <v>94.9</v>
      </c>
      <c r="AD45" s="51">
        <v>93.2</v>
      </c>
      <c r="AE45" s="51">
        <v>99.7</v>
      </c>
      <c r="AF45" s="132" t="s">
        <v>64</v>
      </c>
      <c r="AG45" s="68"/>
      <c r="AH45" s="68"/>
    </row>
    <row r="46" spans="1:34" x14ac:dyDescent="0.3">
      <c r="A46" s="175" t="s">
        <v>176</v>
      </c>
      <c r="B46" s="131">
        <v>88</v>
      </c>
      <c r="C46" s="49">
        <v>100</v>
      </c>
      <c r="D46" s="49">
        <v>85</v>
      </c>
      <c r="E46" s="132" t="s">
        <v>66</v>
      </c>
      <c r="F46" s="131">
        <v>91</v>
      </c>
      <c r="G46" s="49" t="s">
        <v>66</v>
      </c>
      <c r="H46" s="49">
        <v>91</v>
      </c>
      <c r="I46" s="132" t="s">
        <v>66</v>
      </c>
      <c r="J46" s="131">
        <v>97.9</v>
      </c>
      <c r="K46" s="49" t="s">
        <v>66</v>
      </c>
      <c r="L46" s="49">
        <v>97.9</v>
      </c>
      <c r="M46" s="132" t="s">
        <v>66</v>
      </c>
      <c r="N46" s="131">
        <v>94</v>
      </c>
      <c r="O46" s="49">
        <v>96</v>
      </c>
      <c r="P46" s="49">
        <v>92</v>
      </c>
      <c r="Q46" s="132">
        <v>100</v>
      </c>
      <c r="R46" s="138">
        <f t="shared" si="1"/>
        <v>94.486813970064148</v>
      </c>
      <c r="S46" s="51">
        <v>97.826086956521735</v>
      </c>
      <c r="T46" s="51">
        <v>91.147540983606561</v>
      </c>
      <c r="U46" s="122" t="s">
        <v>66</v>
      </c>
      <c r="V46" s="49" t="s">
        <v>64</v>
      </c>
      <c r="W46" s="138">
        <f t="shared" si="2"/>
        <v>96.296296296296291</v>
      </c>
      <c r="X46" s="51">
        <v>96.296296296296291</v>
      </c>
      <c r="Y46" s="51" t="s">
        <v>66</v>
      </c>
      <c r="Z46" s="122" t="s">
        <v>66</v>
      </c>
      <c r="AA46" s="132" t="s">
        <v>64</v>
      </c>
      <c r="AB46" s="138">
        <v>96.2</v>
      </c>
      <c r="AC46" s="51">
        <v>96.9</v>
      </c>
      <c r="AD46" s="51">
        <v>95.1</v>
      </c>
      <c r="AE46" s="51">
        <v>100</v>
      </c>
      <c r="AF46" s="132" t="s">
        <v>64</v>
      </c>
      <c r="AG46" s="68"/>
      <c r="AH46" s="68"/>
    </row>
    <row r="47" spans="1:34" x14ac:dyDescent="0.3">
      <c r="A47" s="175" t="s">
        <v>49</v>
      </c>
      <c r="B47" s="131">
        <v>88</v>
      </c>
      <c r="C47" s="49">
        <v>98</v>
      </c>
      <c r="D47" s="49">
        <v>81</v>
      </c>
      <c r="E47" s="132" t="s">
        <v>66</v>
      </c>
      <c r="F47" s="131">
        <v>91.8</v>
      </c>
      <c r="G47" s="49">
        <v>95</v>
      </c>
      <c r="H47" s="49">
        <v>85</v>
      </c>
      <c r="I47" s="132">
        <v>98</v>
      </c>
      <c r="J47" s="131" t="s">
        <v>66</v>
      </c>
      <c r="K47" s="49" t="s">
        <v>66</v>
      </c>
      <c r="L47" s="49" t="s">
        <v>66</v>
      </c>
      <c r="M47" s="132" t="s">
        <v>66</v>
      </c>
      <c r="N47" s="131">
        <v>95</v>
      </c>
      <c r="O47" s="49">
        <v>96</v>
      </c>
      <c r="P47" s="49">
        <v>91</v>
      </c>
      <c r="Q47" s="132">
        <v>100</v>
      </c>
      <c r="R47" s="138">
        <f t="shared" si="1"/>
        <v>96.206894970082018</v>
      </c>
      <c r="S47" s="51">
        <v>96.679197994987462</v>
      </c>
      <c r="T47" s="51">
        <v>92.015836357637752</v>
      </c>
      <c r="U47" s="122">
        <v>99.925650557620813</v>
      </c>
      <c r="V47" s="49" t="s">
        <v>64</v>
      </c>
      <c r="W47" s="138">
        <f t="shared" si="2"/>
        <v>95.898173164699415</v>
      </c>
      <c r="X47" s="51">
        <v>96.989247311827953</v>
      </c>
      <c r="Y47" s="141">
        <v>90.997385132611129</v>
      </c>
      <c r="Z47" s="122">
        <v>99.707887049659206</v>
      </c>
      <c r="AA47" s="132" t="s">
        <v>64</v>
      </c>
      <c r="AB47" s="138">
        <v>95.8</v>
      </c>
      <c r="AC47" s="51">
        <v>97.4</v>
      </c>
      <c r="AD47" s="51">
        <v>93.4</v>
      </c>
      <c r="AE47" s="51">
        <v>99.9</v>
      </c>
      <c r="AF47" s="132" t="s">
        <v>64</v>
      </c>
      <c r="AG47" s="68"/>
      <c r="AH47" s="68"/>
    </row>
    <row r="48" spans="1:34" x14ac:dyDescent="0.3">
      <c r="A48" s="175" t="s">
        <v>177</v>
      </c>
      <c r="B48" s="131" t="s">
        <v>66</v>
      </c>
      <c r="C48" s="49" t="s">
        <v>66</v>
      </c>
      <c r="D48" s="49" t="s">
        <v>66</v>
      </c>
      <c r="E48" s="132" t="s">
        <v>66</v>
      </c>
      <c r="F48" s="131">
        <v>94</v>
      </c>
      <c r="G48" s="49">
        <v>99</v>
      </c>
      <c r="H48" s="49">
        <v>89</v>
      </c>
      <c r="I48" s="132" t="s">
        <v>66</v>
      </c>
      <c r="J48" s="131">
        <v>84.3</v>
      </c>
      <c r="K48" s="49" t="s">
        <v>66</v>
      </c>
      <c r="L48" s="49">
        <v>84.3</v>
      </c>
      <c r="M48" s="132" t="s">
        <v>66</v>
      </c>
      <c r="N48" s="131">
        <v>92</v>
      </c>
      <c r="O48" s="49">
        <v>94</v>
      </c>
      <c r="P48" s="49">
        <v>91</v>
      </c>
      <c r="Q48" s="132" t="s">
        <v>66</v>
      </c>
      <c r="R48" s="138">
        <f t="shared" si="1"/>
        <v>93.234797444334191</v>
      </c>
      <c r="S48" s="51">
        <v>96.747967479674799</v>
      </c>
      <c r="T48" s="51">
        <v>89.721627408993569</v>
      </c>
      <c r="U48" s="122" t="s">
        <v>66</v>
      </c>
      <c r="V48" s="49" t="s">
        <v>64</v>
      </c>
      <c r="W48" s="138">
        <f t="shared" si="2"/>
        <v>94.644158367743501</v>
      </c>
      <c r="X48" s="51">
        <v>95.810055865921782</v>
      </c>
      <c r="Y48" s="51">
        <v>93.478260869565219</v>
      </c>
      <c r="Z48" s="122" t="s">
        <v>66</v>
      </c>
      <c r="AA48" s="132" t="s">
        <v>64</v>
      </c>
      <c r="AB48" s="138">
        <v>95.6</v>
      </c>
      <c r="AC48" s="51">
        <v>96.5</v>
      </c>
      <c r="AD48" s="51">
        <v>94.6</v>
      </c>
      <c r="AE48" s="51" t="s">
        <v>66</v>
      </c>
      <c r="AF48" s="132" t="s">
        <v>64</v>
      </c>
      <c r="AG48" s="68"/>
      <c r="AH48" s="68"/>
    </row>
    <row r="49" spans="1:34" x14ac:dyDescent="0.3">
      <c r="A49" s="175" t="s">
        <v>51</v>
      </c>
      <c r="B49" s="131" t="s">
        <v>66</v>
      </c>
      <c r="C49" s="49" t="s">
        <v>66</v>
      </c>
      <c r="D49" s="49" t="s">
        <v>66</v>
      </c>
      <c r="E49" s="132" t="s">
        <v>66</v>
      </c>
      <c r="F49" s="131">
        <v>95.8</v>
      </c>
      <c r="G49" s="49">
        <v>95.8</v>
      </c>
      <c r="H49" s="49" t="s">
        <v>66</v>
      </c>
      <c r="I49" s="132" t="s">
        <v>66</v>
      </c>
      <c r="J49" s="131">
        <v>95</v>
      </c>
      <c r="K49" s="49">
        <v>94.8</v>
      </c>
      <c r="L49" s="49">
        <v>91.2</v>
      </c>
      <c r="M49" s="132" t="s">
        <v>66</v>
      </c>
      <c r="N49" s="131">
        <v>95</v>
      </c>
      <c r="O49" s="49">
        <v>97</v>
      </c>
      <c r="P49" s="49">
        <v>87</v>
      </c>
      <c r="Q49" s="132" t="s">
        <v>66</v>
      </c>
      <c r="R49" s="138">
        <f t="shared" si="1"/>
        <v>90.267947421638013</v>
      </c>
      <c r="S49" s="51">
        <v>95.652173913043484</v>
      </c>
      <c r="T49" s="51">
        <v>84.883720930232556</v>
      </c>
      <c r="U49" s="122" t="s">
        <v>66</v>
      </c>
      <c r="V49" s="49" t="s">
        <v>64</v>
      </c>
      <c r="W49" s="138">
        <f t="shared" si="2"/>
        <v>95.614828209764923</v>
      </c>
      <c r="X49" s="51">
        <v>98.19168173598554</v>
      </c>
      <c r="Y49" s="141">
        <v>93.037974683544306</v>
      </c>
      <c r="Z49" s="122" t="s">
        <v>66</v>
      </c>
      <c r="AA49" s="132" t="s">
        <v>64</v>
      </c>
      <c r="AB49" s="138">
        <v>95.5</v>
      </c>
      <c r="AC49" s="51">
        <v>96.9</v>
      </c>
      <c r="AD49" s="51">
        <v>94.1</v>
      </c>
      <c r="AE49" s="51">
        <v>99.5</v>
      </c>
      <c r="AF49" s="132" t="s">
        <v>64</v>
      </c>
      <c r="AG49" s="68"/>
      <c r="AH49" s="68"/>
    </row>
    <row r="50" spans="1:34" x14ac:dyDescent="0.3">
      <c r="A50" s="175" t="s">
        <v>178</v>
      </c>
      <c r="B50" s="96">
        <v>98</v>
      </c>
      <c r="C50" s="67">
        <v>99</v>
      </c>
      <c r="D50" s="67">
        <v>97</v>
      </c>
      <c r="E50" s="99">
        <v>99</v>
      </c>
      <c r="F50" s="96">
        <v>93.8</v>
      </c>
      <c r="G50" s="67">
        <v>96</v>
      </c>
      <c r="H50" s="67">
        <v>90.5</v>
      </c>
      <c r="I50" s="99">
        <v>100</v>
      </c>
      <c r="J50" s="96">
        <v>94</v>
      </c>
      <c r="K50" s="49" t="s">
        <v>66</v>
      </c>
      <c r="L50" s="67">
        <v>94</v>
      </c>
      <c r="M50" s="99" t="s">
        <v>66</v>
      </c>
      <c r="N50" s="96">
        <v>94</v>
      </c>
      <c r="O50" s="67">
        <v>93</v>
      </c>
      <c r="P50" s="67">
        <v>94</v>
      </c>
      <c r="Q50" s="99">
        <v>99</v>
      </c>
      <c r="R50" s="138">
        <f t="shared" si="1"/>
        <v>97.086305106018358</v>
      </c>
      <c r="S50" s="122">
        <v>97.75533108866442</v>
      </c>
      <c r="T50" s="122">
        <v>93.503584229390682</v>
      </c>
      <c r="U50" s="122">
        <v>100</v>
      </c>
      <c r="V50" s="49" t="s">
        <v>64</v>
      </c>
      <c r="W50" s="138">
        <f t="shared" si="2"/>
        <v>95.596623109427199</v>
      </c>
      <c r="X50" s="122">
        <v>96.286811779769522</v>
      </c>
      <c r="Y50" s="122">
        <v>93.112947658402206</v>
      </c>
      <c r="Z50" s="122">
        <v>97.390109890109883</v>
      </c>
      <c r="AA50" s="132" t="s">
        <v>64</v>
      </c>
      <c r="AB50" s="138">
        <v>97.1</v>
      </c>
      <c r="AC50" s="51">
        <v>97.4</v>
      </c>
      <c r="AD50" s="51">
        <v>96.7</v>
      </c>
      <c r="AE50" s="51">
        <v>100</v>
      </c>
      <c r="AF50" s="132" t="s">
        <v>64</v>
      </c>
      <c r="AG50" s="68"/>
      <c r="AH50" s="68"/>
    </row>
    <row r="51" spans="1:34" x14ac:dyDescent="0.3">
      <c r="A51" s="175" t="s">
        <v>53</v>
      </c>
      <c r="B51" s="96">
        <v>95</v>
      </c>
      <c r="C51" s="67">
        <v>97</v>
      </c>
      <c r="D51" s="67">
        <v>89</v>
      </c>
      <c r="E51" s="99">
        <v>99</v>
      </c>
      <c r="F51" s="96">
        <v>96.6</v>
      </c>
      <c r="G51" s="67">
        <v>96.5</v>
      </c>
      <c r="H51" s="67">
        <v>97</v>
      </c>
      <c r="I51" s="99" t="s">
        <v>66</v>
      </c>
      <c r="J51" s="96">
        <v>97</v>
      </c>
      <c r="K51" s="67">
        <v>97.4</v>
      </c>
      <c r="L51" s="67">
        <v>96.8</v>
      </c>
      <c r="M51" s="99" t="s">
        <v>66</v>
      </c>
      <c r="N51" s="96">
        <v>94</v>
      </c>
      <c r="O51" s="67">
        <v>95</v>
      </c>
      <c r="P51" s="67">
        <v>93</v>
      </c>
      <c r="Q51" s="99" t="s">
        <v>66</v>
      </c>
      <c r="R51" s="138">
        <f t="shared" si="1"/>
        <v>94.526110561764213</v>
      </c>
      <c r="S51" s="122">
        <v>95.755517826825127</v>
      </c>
      <c r="T51" s="122">
        <v>93.296703296703299</v>
      </c>
      <c r="U51" s="122" t="s">
        <v>66</v>
      </c>
      <c r="V51" s="49" t="s">
        <v>64</v>
      </c>
      <c r="W51" s="138">
        <f t="shared" si="2"/>
        <v>90.137109520466524</v>
      </c>
      <c r="X51" s="122">
        <v>95.587010824313069</v>
      </c>
      <c r="Y51" s="122">
        <v>84.687208216619979</v>
      </c>
      <c r="Z51" s="122" t="s">
        <v>66</v>
      </c>
      <c r="AA51" s="132" t="s">
        <v>64</v>
      </c>
      <c r="AB51" s="138">
        <v>94</v>
      </c>
      <c r="AC51" s="51">
        <v>95.8</v>
      </c>
      <c r="AD51" s="51">
        <v>91.1</v>
      </c>
      <c r="AE51" s="51" t="s">
        <v>66</v>
      </c>
      <c r="AF51" s="132" t="s">
        <v>64</v>
      </c>
      <c r="AG51" s="68"/>
      <c r="AH51" s="68"/>
    </row>
    <row r="52" spans="1:34" ht="16.2" thickBot="1" x14ac:dyDescent="0.35">
      <c r="A52" s="176" t="s">
        <v>54</v>
      </c>
      <c r="B52" s="124">
        <v>85</v>
      </c>
      <c r="C52" s="72">
        <v>100</v>
      </c>
      <c r="D52" s="72">
        <v>83</v>
      </c>
      <c r="E52" s="73" t="s">
        <v>66</v>
      </c>
      <c r="F52" s="124" t="s">
        <v>66</v>
      </c>
      <c r="G52" s="72" t="s">
        <v>66</v>
      </c>
      <c r="H52" s="72" t="s">
        <v>66</v>
      </c>
      <c r="I52" s="73" t="s">
        <v>66</v>
      </c>
      <c r="J52" s="124" t="s">
        <v>66</v>
      </c>
      <c r="K52" s="72" t="s">
        <v>66</v>
      </c>
      <c r="L52" s="72" t="s">
        <v>66</v>
      </c>
      <c r="M52" s="73" t="s">
        <v>66</v>
      </c>
      <c r="N52" s="124">
        <v>94</v>
      </c>
      <c r="O52" s="72">
        <v>95</v>
      </c>
      <c r="P52" s="72">
        <v>93</v>
      </c>
      <c r="Q52" s="73" t="s">
        <v>66</v>
      </c>
      <c r="R52" s="163">
        <f t="shared" si="1"/>
        <v>92.699278374641636</v>
      </c>
      <c r="S52" s="125">
        <v>97.639860139860133</v>
      </c>
      <c r="T52" s="125">
        <v>87.758696609423154</v>
      </c>
      <c r="U52" s="125" t="s">
        <v>66</v>
      </c>
      <c r="V52" s="74" t="s">
        <v>64</v>
      </c>
      <c r="W52" s="163">
        <f t="shared" si="2"/>
        <v>96.479819272556938</v>
      </c>
      <c r="X52" s="125">
        <v>97.10526315789474</v>
      </c>
      <c r="Y52" s="125">
        <v>94.186046511627907</v>
      </c>
      <c r="Z52" s="125">
        <v>98.148148148148152</v>
      </c>
      <c r="AA52" s="74" t="s">
        <v>64</v>
      </c>
      <c r="AB52" s="163">
        <v>95.8</v>
      </c>
      <c r="AC52" s="172">
        <v>97.9</v>
      </c>
      <c r="AD52" s="172">
        <v>94.1</v>
      </c>
      <c r="AE52" s="172">
        <v>99.7</v>
      </c>
      <c r="AF52" s="74" t="s">
        <v>64</v>
      </c>
      <c r="AG52" s="68"/>
      <c r="AH52" s="68"/>
    </row>
  </sheetData>
  <mergeCells count="9">
    <mergeCell ref="AB5:AF5"/>
    <mergeCell ref="W5:AA5"/>
    <mergeCell ref="A1:V1"/>
    <mergeCell ref="B5:E5"/>
    <mergeCell ref="F5:I5"/>
    <mergeCell ref="J5:M5"/>
    <mergeCell ref="N5:Q5"/>
    <mergeCell ref="R5:V5"/>
    <mergeCell ref="A5:A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52F7E-1045-4B54-8AF0-D852712955FA}">
  <dimension ref="A1:U31"/>
  <sheetViews>
    <sheetView zoomScale="80" zoomScaleNormal="8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T25" sqref="T25"/>
    </sheetView>
  </sheetViews>
  <sheetFormatPr defaultRowHeight="15.6" x14ac:dyDescent="0.3"/>
  <cols>
    <col min="1" max="1" width="47" style="153" customWidth="1"/>
    <col min="2" max="2" width="11.5546875" style="67" customWidth="1"/>
    <col min="3" max="5" width="8.88671875" style="67"/>
    <col min="6" max="6" width="11.88671875" style="67" customWidth="1"/>
    <col min="7" max="10" width="8.88671875" style="67"/>
    <col min="11" max="11" width="11.77734375" style="67" customWidth="1"/>
    <col min="12" max="15" width="8.88671875" style="103"/>
    <col min="16" max="16" width="11.5546875" style="103" customWidth="1"/>
    <col min="17" max="16384" width="8.88671875" style="103"/>
  </cols>
  <sheetData>
    <row r="1" spans="1:21" ht="36" customHeight="1" x14ac:dyDescent="0.3">
      <c r="A1" s="38" t="s">
        <v>141</v>
      </c>
    </row>
    <row r="2" spans="1:21" ht="27.6" customHeight="1" thickBot="1" x14ac:dyDescent="0.35">
      <c r="A2" s="154" t="s">
        <v>166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21" x14ac:dyDescent="0.3">
      <c r="A3" s="332" t="s">
        <v>91</v>
      </c>
      <c r="B3" s="334">
        <v>2023</v>
      </c>
      <c r="C3" s="309"/>
      <c r="D3" s="309"/>
      <c r="E3" s="310"/>
      <c r="F3" s="334">
        <v>2024</v>
      </c>
      <c r="G3" s="309"/>
      <c r="H3" s="309"/>
      <c r="I3" s="309"/>
      <c r="J3" s="310"/>
      <c r="K3" s="334">
        <v>2025</v>
      </c>
      <c r="L3" s="309"/>
      <c r="M3" s="309"/>
      <c r="N3" s="309"/>
      <c r="O3" s="310"/>
      <c r="P3" s="334">
        <v>2026</v>
      </c>
      <c r="Q3" s="309"/>
      <c r="R3" s="309"/>
      <c r="S3" s="309"/>
      <c r="T3" s="310"/>
    </row>
    <row r="4" spans="1:21" ht="16.2" thickBot="1" x14ac:dyDescent="0.35">
      <c r="A4" s="333"/>
      <c r="B4" s="124" t="s">
        <v>63</v>
      </c>
      <c r="C4" s="72" t="s">
        <v>57</v>
      </c>
      <c r="D4" s="72" t="s">
        <v>58</v>
      </c>
      <c r="E4" s="73" t="s">
        <v>59</v>
      </c>
      <c r="F4" s="124" t="s">
        <v>63</v>
      </c>
      <c r="G4" s="72" t="s">
        <v>57</v>
      </c>
      <c r="H4" s="72" t="s">
        <v>58</v>
      </c>
      <c r="I4" s="72" t="s">
        <v>59</v>
      </c>
      <c r="J4" s="73" t="s">
        <v>60</v>
      </c>
      <c r="K4" s="124" t="s">
        <v>63</v>
      </c>
      <c r="L4" s="72" t="s">
        <v>57</v>
      </c>
      <c r="M4" s="72" t="s">
        <v>58</v>
      </c>
      <c r="N4" s="72" t="s">
        <v>59</v>
      </c>
      <c r="O4" s="73" t="s">
        <v>60</v>
      </c>
      <c r="P4" s="282" t="s">
        <v>63</v>
      </c>
      <c r="Q4" s="283" t="s">
        <v>57</v>
      </c>
      <c r="R4" s="283" t="s">
        <v>58</v>
      </c>
      <c r="S4" s="283" t="s">
        <v>59</v>
      </c>
      <c r="T4" s="73" t="s">
        <v>60</v>
      </c>
    </row>
    <row r="5" spans="1:21" ht="31.2" x14ac:dyDescent="0.3">
      <c r="A5" s="155" t="s">
        <v>92</v>
      </c>
      <c r="B5" s="96">
        <v>95.3</v>
      </c>
      <c r="C5" s="67">
        <v>95.5</v>
      </c>
      <c r="D5" s="67">
        <v>94.8</v>
      </c>
      <c r="E5" s="99">
        <v>98.3</v>
      </c>
      <c r="F5" s="96">
        <v>96.8</v>
      </c>
      <c r="G5" s="122">
        <v>97.6</v>
      </c>
      <c r="H5" s="122">
        <v>95.5</v>
      </c>
      <c r="I5" s="122">
        <v>98.84878655880523</v>
      </c>
      <c r="J5" s="100">
        <v>95.3</v>
      </c>
      <c r="K5" s="52">
        <f t="shared" ref="K5:K26" si="0">AVERAGE(L5:O5)</f>
        <v>97.122463621046762</v>
      </c>
      <c r="L5" s="122">
        <v>97.109967151612381</v>
      </c>
      <c r="M5" s="122">
        <v>94.084697590868942</v>
      </c>
      <c r="N5" s="122">
        <v>98.958317837954851</v>
      </c>
      <c r="O5" s="100">
        <v>98.336871903750875</v>
      </c>
      <c r="P5" s="52">
        <v>97.4</v>
      </c>
      <c r="Q5" s="122">
        <v>97.4</v>
      </c>
      <c r="R5" s="122">
        <v>97.2</v>
      </c>
      <c r="S5" s="122">
        <v>98.8</v>
      </c>
      <c r="T5" s="100">
        <v>97.3</v>
      </c>
      <c r="U5" s="68"/>
    </row>
    <row r="6" spans="1:21" x14ac:dyDescent="0.3">
      <c r="A6" s="155" t="s">
        <v>93</v>
      </c>
      <c r="B6" s="96">
        <v>95.9</v>
      </c>
      <c r="C6" s="67">
        <v>96.3</v>
      </c>
      <c r="D6" s="67">
        <v>95.4</v>
      </c>
      <c r="E6" s="99">
        <v>98</v>
      </c>
      <c r="F6" s="96">
        <v>97.1</v>
      </c>
      <c r="G6" s="122">
        <v>98.1</v>
      </c>
      <c r="H6" s="122">
        <v>95.9</v>
      </c>
      <c r="I6" s="122">
        <v>98.829601628380345</v>
      </c>
      <c r="J6" s="100">
        <v>95.6</v>
      </c>
      <c r="K6" s="52">
        <f t="shared" si="0"/>
        <v>95.485428486238035</v>
      </c>
      <c r="L6" s="122">
        <v>93.262056479872584</v>
      </c>
      <c r="M6" s="122">
        <v>94.864274555896856</v>
      </c>
      <c r="N6" s="122">
        <v>95.235645319570892</v>
      </c>
      <c r="O6" s="100">
        <v>98.579737589611796</v>
      </c>
      <c r="P6" s="52">
        <v>97.9</v>
      </c>
      <c r="Q6" s="122">
        <v>98</v>
      </c>
      <c r="R6" s="122">
        <v>97.6</v>
      </c>
      <c r="S6" s="122">
        <v>98.8</v>
      </c>
      <c r="T6" s="100">
        <v>97.6</v>
      </c>
    </row>
    <row r="7" spans="1:21" x14ac:dyDescent="0.3">
      <c r="A7" s="155" t="s">
        <v>94</v>
      </c>
      <c r="B7" s="96">
        <v>91.1</v>
      </c>
      <c r="C7" s="67">
        <v>91.6</v>
      </c>
      <c r="D7" s="67">
        <v>90.4</v>
      </c>
      <c r="E7" s="99">
        <v>95.8</v>
      </c>
      <c r="F7" s="96">
        <v>93.8</v>
      </c>
      <c r="G7" s="67">
        <v>93.2</v>
      </c>
      <c r="H7" s="67">
        <v>91</v>
      </c>
      <c r="I7" s="122">
        <v>97.730667994593446</v>
      </c>
      <c r="J7" s="99">
        <v>93.3</v>
      </c>
      <c r="K7" s="52">
        <f t="shared" si="0"/>
        <v>94.35862658501776</v>
      </c>
      <c r="L7" s="122">
        <v>91.406905776935631</v>
      </c>
      <c r="M7" s="122">
        <v>91.177583467521103</v>
      </c>
      <c r="N7" s="122">
        <v>97.148505760601751</v>
      </c>
      <c r="O7" s="100">
        <v>97.701511335012583</v>
      </c>
      <c r="P7" s="52">
        <v>94.5</v>
      </c>
      <c r="Q7" s="122">
        <v>94.9</v>
      </c>
      <c r="R7" s="122">
        <v>93.8</v>
      </c>
      <c r="S7" s="122">
        <v>96.9</v>
      </c>
      <c r="T7" s="100">
        <v>95.2</v>
      </c>
    </row>
    <row r="8" spans="1:21" ht="31.2" x14ac:dyDescent="0.3">
      <c r="A8" s="155" t="s">
        <v>96</v>
      </c>
      <c r="B8" s="96">
        <v>91.3</v>
      </c>
      <c r="C8" s="67">
        <v>93.4</v>
      </c>
      <c r="D8" s="67">
        <v>88.9</v>
      </c>
      <c r="E8" s="99">
        <v>96</v>
      </c>
      <c r="F8" s="96">
        <v>92.6</v>
      </c>
      <c r="G8" s="122">
        <v>95.6</v>
      </c>
      <c r="H8" s="122">
        <v>87.6</v>
      </c>
      <c r="I8" s="122">
        <v>97.692254061214527</v>
      </c>
      <c r="J8" s="100">
        <v>89.5</v>
      </c>
      <c r="K8" s="52">
        <f t="shared" si="0"/>
        <v>92.705995235069992</v>
      </c>
      <c r="L8" s="122">
        <v>93.042034469291579</v>
      </c>
      <c r="M8" s="122">
        <v>89.101472859126076</v>
      </c>
      <c r="N8" s="122">
        <v>93.547618807681445</v>
      </c>
      <c r="O8" s="100">
        <v>95.132854804180823</v>
      </c>
      <c r="P8" s="52">
        <v>94.9</v>
      </c>
      <c r="Q8" s="122">
        <v>96.3</v>
      </c>
      <c r="R8" s="122">
        <v>93.1</v>
      </c>
      <c r="S8" s="122">
        <v>97.2</v>
      </c>
      <c r="T8" s="100">
        <v>92.7</v>
      </c>
    </row>
    <row r="9" spans="1:21" ht="31.2" x14ac:dyDescent="0.3">
      <c r="A9" s="155" t="s">
        <v>95</v>
      </c>
      <c r="B9" s="96">
        <v>82.8</v>
      </c>
      <c r="C9" s="67">
        <v>79.8</v>
      </c>
      <c r="D9" s="67">
        <v>85.2</v>
      </c>
      <c r="E9" s="99">
        <v>93.1</v>
      </c>
      <c r="F9" s="96">
        <v>88.4</v>
      </c>
      <c r="G9" s="122">
        <v>82.7</v>
      </c>
      <c r="H9" s="122">
        <v>84.3</v>
      </c>
      <c r="I9" s="122">
        <v>96.063854761718446</v>
      </c>
      <c r="J9" s="100">
        <v>90.6</v>
      </c>
      <c r="K9" s="52">
        <f t="shared" si="0"/>
        <v>90.210761484693194</v>
      </c>
      <c r="L9" s="122">
        <v>84.40809396776622</v>
      </c>
      <c r="M9" s="122">
        <v>87.334065982928806</v>
      </c>
      <c r="N9" s="122">
        <v>92.663614368102117</v>
      </c>
      <c r="O9" s="100">
        <v>96.437271619975633</v>
      </c>
      <c r="P9" s="52">
        <v>90.4</v>
      </c>
      <c r="Q9" s="122">
        <v>89.1</v>
      </c>
      <c r="R9" s="122">
        <v>91.1</v>
      </c>
      <c r="S9" s="122">
        <v>96.1</v>
      </c>
      <c r="T9" s="100">
        <v>94.8</v>
      </c>
    </row>
    <row r="10" spans="1:21" ht="46.8" x14ac:dyDescent="0.3">
      <c r="A10" s="155" t="s">
        <v>103</v>
      </c>
      <c r="B10" s="96">
        <v>92.6</v>
      </c>
      <c r="C10" s="67">
        <v>91</v>
      </c>
      <c r="D10" s="67">
        <v>89.3</v>
      </c>
      <c r="E10" s="99">
        <v>97.3</v>
      </c>
      <c r="F10" s="96">
        <v>93.4</v>
      </c>
      <c r="G10" s="122">
        <v>93.2</v>
      </c>
      <c r="H10" s="122">
        <v>88.9</v>
      </c>
      <c r="I10" s="122">
        <v>97.773192942515649</v>
      </c>
      <c r="J10" s="100">
        <v>93.8</v>
      </c>
      <c r="K10" s="52">
        <v>91</v>
      </c>
      <c r="L10" s="122">
        <v>91.323755737813229</v>
      </c>
      <c r="M10" s="122">
        <v>89.544058286899457</v>
      </c>
      <c r="N10" s="122">
        <v>93.959557634012157</v>
      </c>
      <c r="O10" s="100">
        <v>97.629171498518232</v>
      </c>
      <c r="P10" s="52">
        <v>94.9</v>
      </c>
      <c r="Q10" s="122">
        <v>95.6</v>
      </c>
      <c r="R10" s="122">
        <v>93.6</v>
      </c>
      <c r="S10" s="122">
        <v>98.2</v>
      </c>
      <c r="T10" s="100">
        <v>96.4</v>
      </c>
    </row>
    <row r="11" spans="1:21" ht="23.25" customHeight="1" x14ac:dyDescent="0.3">
      <c r="A11" s="155" t="s">
        <v>114</v>
      </c>
      <c r="B11" s="96" t="s">
        <v>89</v>
      </c>
      <c r="C11" s="67" t="s">
        <v>89</v>
      </c>
      <c r="D11" s="67" t="s">
        <v>89</v>
      </c>
      <c r="E11" s="99" t="s">
        <v>89</v>
      </c>
      <c r="F11" s="96">
        <v>92.4</v>
      </c>
      <c r="G11" s="67">
        <v>97.7</v>
      </c>
      <c r="H11" s="67">
        <v>87.7</v>
      </c>
      <c r="I11" s="67" t="s">
        <v>89</v>
      </c>
      <c r="J11" s="99">
        <v>91.8</v>
      </c>
      <c r="K11" s="52">
        <f t="shared" si="0"/>
        <v>93.268020128347487</v>
      </c>
      <c r="L11" s="122">
        <v>94.351807078460567</v>
      </c>
      <c r="M11" s="122">
        <v>88.692270359303237</v>
      </c>
      <c r="N11" s="67" t="s">
        <v>89</v>
      </c>
      <c r="O11" s="100">
        <v>96.759982947278672</v>
      </c>
      <c r="P11" s="52">
        <v>95.1</v>
      </c>
      <c r="Q11" s="122">
        <v>97.1</v>
      </c>
      <c r="R11" s="122">
        <v>92.7</v>
      </c>
      <c r="S11" s="192" t="s">
        <v>89</v>
      </c>
      <c r="T11" s="100">
        <v>94.3</v>
      </c>
    </row>
    <row r="12" spans="1:21" ht="20.25" customHeight="1" x14ac:dyDescent="0.3">
      <c r="A12" s="155" t="s">
        <v>115</v>
      </c>
      <c r="B12" s="96" t="s">
        <v>89</v>
      </c>
      <c r="C12" s="67" t="s">
        <v>89</v>
      </c>
      <c r="D12" s="67" t="s">
        <v>89</v>
      </c>
      <c r="E12" s="99" t="s">
        <v>89</v>
      </c>
      <c r="F12" s="96">
        <v>89.4</v>
      </c>
      <c r="G12" s="67">
        <v>93.7</v>
      </c>
      <c r="H12" s="67">
        <v>85.8</v>
      </c>
      <c r="I12" s="67" t="s">
        <v>89</v>
      </c>
      <c r="J12" s="99">
        <v>88.6</v>
      </c>
      <c r="K12" s="52">
        <f t="shared" si="0"/>
        <v>91.657427295574806</v>
      </c>
      <c r="L12" s="122">
        <v>91.447757510017979</v>
      </c>
      <c r="M12" s="122">
        <v>87.405352662380466</v>
      </c>
      <c r="N12" s="67" t="s">
        <v>89</v>
      </c>
      <c r="O12" s="100">
        <v>96.119171714325972</v>
      </c>
      <c r="P12" s="52">
        <v>93.7</v>
      </c>
      <c r="Q12" s="122">
        <v>94.9</v>
      </c>
      <c r="R12" s="122">
        <v>92.2</v>
      </c>
      <c r="S12" s="192" t="s">
        <v>89</v>
      </c>
      <c r="T12" s="100">
        <v>93.5</v>
      </c>
    </row>
    <row r="13" spans="1:21" ht="23.25" customHeight="1" x14ac:dyDescent="0.3">
      <c r="A13" s="155" t="s">
        <v>116</v>
      </c>
      <c r="B13" s="96" t="s">
        <v>89</v>
      </c>
      <c r="C13" s="67" t="s">
        <v>89</v>
      </c>
      <c r="D13" s="67" t="s">
        <v>89</v>
      </c>
      <c r="E13" s="99" t="s">
        <v>89</v>
      </c>
      <c r="F13" s="96">
        <v>90.4</v>
      </c>
      <c r="G13" s="67">
        <v>94.8</v>
      </c>
      <c r="H13" s="67">
        <v>86.2</v>
      </c>
      <c r="I13" s="67" t="s">
        <v>89</v>
      </c>
      <c r="J13" s="99">
        <v>90.3</v>
      </c>
      <c r="K13" s="52">
        <f t="shared" si="0"/>
        <v>92.802238718527178</v>
      </c>
      <c r="L13" s="122">
        <v>92.972434992036483</v>
      </c>
      <c r="M13" s="122">
        <v>88.764390324799706</v>
      </c>
      <c r="N13" s="67" t="s">
        <v>89</v>
      </c>
      <c r="O13" s="100">
        <v>96.669890838745346</v>
      </c>
      <c r="P13" s="52">
        <v>94.6</v>
      </c>
      <c r="Q13" s="122">
        <v>96</v>
      </c>
      <c r="R13" s="122">
        <v>93.1</v>
      </c>
      <c r="S13" s="192" t="s">
        <v>89</v>
      </c>
      <c r="T13" s="100">
        <v>95.5</v>
      </c>
    </row>
    <row r="14" spans="1:21" ht="31.2" x14ac:dyDescent="0.3">
      <c r="A14" s="155" t="s">
        <v>117</v>
      </c>
      <c r="B14" s="96" t="s">
        <v>89</v>
      </c>
      <c r="C14" s="67" t="s">
        <v>89</v>
      </c>
      <c r="D14" s="67" t="s">
        <v>89</v>
      </c>
      <c r="E14" s="99" t="s">
        <v>89</v>
      </c>
      <c r="F14" s="96">
        <v>83.3</v>
      </c>
      <c r="G14" s="67">
        <v>88.8</v>
      </c>
      <c r="H14" s="67">
        <v>78.400000000000006</v>
      </c>
      <c r="I14" s="67" t="s">
        <v>89</v>
      </c>
      <c r="J14" s="99">
        <v>82.8</v>
      </c>
      <c r="K14" s="52">
        <f t="shared" si="0"/>
        <v>85.244330824802148</v>
      </c>
      <c r="L14" s="122">
        <v>85.059690877634424</v>
      </c>
      <c r="M14" s="122">
        <v>78.211122759719956</v>
      </c>
      <c r="N14" s="67" t="s">
        <v>89</v>
      </c>
      <c r="O14" s="100">
        <v>92.462178837052065</v>
      </c>
      <c r="P14" s="52">
        <v>87.2</v>
      </c>
      <c r="Q14" s="122">
        <v>89.9</v>
      </c>
      <c r="R14" s="122">
        <v>84</v>
      </c>
      <c r="S14" s="192" t="s">
        <v>89</v>
      </c>
      <c r="T14" s="100">
        <v>91</v>
      </c>
    </row>
    <row r="15" spans="1:21" ht="31.2" x14ac:dyDescent="0.3">
      <c r="A15" s="155" t="s">
        <v>118</v>
      </c>
      <c r="B15" s="96" t="s">
        <v>89</v>
      </c>
      <c r="C15" s="67" t="s">
        <v>89</v>
      </c>
      <c r="D15" s="67" t="s">
        <v>89</v>
      </c>
      <c r="E15" s="99" t="s">
        <v>89</v>
      </c>
      <c r="F15" s="96">
        <v>94.6</v>
      </c>
      <c r="G15" s="67" t="s">
        <v>89</v>
      </c>
      <c r="H15" s="67">
        <v>95.1</v>
      </c>
      <c r="I15" s="67" t="s">
        <v>89</v>
      </c>
      <c r="J15" s="99">
        <v>94</v>
      </c>
      <c r="K15" s="104">
        <f t="shared" si="0"/>
        <v>96.098421874436042</v>
      </c>
      <c r="L15" s="67" t="s">
        <v>89</v>
      </c>
      <c r="M15" s="122">
        <v>94.24903362560957</v>
      </c>
      <c r="N15" s="67" t="s">
        <v>89</v>
      </c>
      <c r="O15" s="100">
        <v>97.947810123262528</v>
      </c>
      <c r="P15" s="52">
        <v>97.6</v>
      </c>
      <c r="Q15" s="192" t="s">
        <v>89</v>
      </c>
      <c r="R15" s="122">
        <v>97.7</v>
      </c>
      <c r="S15" s="192" t="s">
        <v>89</v>
      </c>
      <c r="T15" s="100">
        <v>96.8</v>
      </c>
    </row>
    <row r="16" spans="1:21" ht="31.2" x14ac:dyDescent="0.3">
      <c r="A16" s="155" t="s">
        <v>104</v>
      </c>
      <c r="B16" s="96">
        <v>89.1</v>
      </c>
      <c r="C16" s="67">
        <v>93.8</v>
      </c>
      <c r="D16" s="67">
        <v>91.2</v>
      </c>
      <c r="E16" s="99" t="s">
        <v>89</v>
      </c>
      <c r="F16" s="96">
        <v>93.2</v>
      </c>
      <c r="G16" s="67">
        <v>96.1</v>
      </c>
      <c r="H16" s="67">
        <v>89.6</v>
      </c>
      <c r="I16" s="67" t="s">
        <v>89</v>
      </c>
      <c r="J16" s="99">
        <v>94</v>
      </c>
      <c r="K16" s="52">
        <f t="shared" si="0"/>
        <v>94.808582658045978</v>
      </c>
      <c r="L16" s="122">
        <v>94.177392961232485</v>
      </c>
      <c r="M16" s="122">
        <v>92.148624554684432</v>
      </c>
      <c r="N16" s="67" t="s">
        <v>89</v>
      </c>
      <c r="O16" s="100">
        <v>98.099730458221018</v>
      </c>
      <c r="P16" s="52">
        <v>96.5</v>
      </c>
      <c r="Q16" s="122">
        <v>97</v>
      </c>
      <c r="R16" s="122">
        <v>96</v>
      </c>
      <c r="S16" s="192" t="s">
        <v>89</v>
      </c>
      <c r="T16" s="100">
        <v>96.8</v>
      </c>
    </row>
    <row r="17" spans="1:21" ht="31.2" x14ac:dyDescent="0.3">
      <c r="A17" s="155" t="s">
        <v>105</v>
      </c>
      <c r="B17" s="96">
        <v>95.1</v>
      </c>
      <c r="C17" s="67">
        <v>90.2</v>
      </c>
      <c r="D17" s="67">
        <v>87.7</v>
      </c>
      <c r="E17" s="99" t="s">
        <v>89</v>
      </c>
      <c r="F17" s="96">
        <v>89.2</v>
      </c>
      <c r="G17" s="67">
        <v>91.2</v>
      </c>
      <c r="H17" s="67">
        <v>84.5</v>
      </c>
      <c r="I17" s="67" t="s">
        <v>89</v>
      </c>
      <c r="J17" s="99">
        <v>91.9</v>
      </c>
      <c r="K17" s="52">
        <f t="shared" si="0"/>
        <v>91.533455986186311</v>
      </c>
      <c r="L17" s="122">
        <v>90.573556546000773</v>
      </c>
      <c r="M17" s="122">
        <v>86.514517516116157</v>
      </c>
      <c r="N17" s="67" t="s">
        <v>89</v>
      </c>
      <c r="O17" s="100">
        <v>97.512293896442003</v>
      </c>
      <c r="P17" s="52">
        <v>93</v>
      </c>
      <c r="Q17" s="122">
        <v>94.2</v>
      </c>
      <c r="R17" s="122">
        <v>91.6</v>
      </c>
      <c r="S17" s="192" t="s">
        <v>89</v>
      </c>
      <c r="T17" s="100">
        <v>95.7</v>
      </c>
      <c r="U17" s="103" t="s">
        <v>132</v>
      </c>
    </row>
    <row r="18" spans="1:21" ht="36" customHeight="1" x14ac:dyDescent="0.3">
      <c r="A18" s="155" t="s">
        <v>98</v>
      </c>
      <c r="B18" s="96">
        <v>93.4</v>
      </c>
      <c r="C18" s="67">
        <v>94.6</v>
      </c>
      <c r="D18" s="67">
        <v>92</v>
      </c>
      <c r="E18" s="99">
        <v>98.1</v>
      </c>
      <c r="F18" s="96">
        <v>94.2</v>
      </c>
      <c r="G18" s="122">
        <v>95.7</v>
      </c>
      <c r="H18" s="122">
        <v>89.8</v>
      </c>
      <c r="I18" s="122">
        <v>98.665837135351865</v>
      </c>
      <c r="J18" s="100">
        <v>92.8</v>
      </c>
      <c r="K18" s="52">
        <f t="shared" si="0"/>
        <v>94.29986291441756</v>
      </c>
      <c r="L18" s="122">
        <v>93.000488505772452</v>
      </c>
      <c r="M18" s="122">
        <v>92.292120761223387</v>
      </c>
      <c r="N18" s="122">
        <v>94.956842390674396</v>
      </c>
      <c r="O18" s="134">
        <v>96.95</v>
      </c>
      <c r="P18" s="52">
        <v>95.5</v>
      </c>
      <c r="Q18" s="122">
        <v>96.2</v>
      </c>
      <c r="R18" s="122">
        <v>94.2</v>
      </c>
      <c r="S18" s="122">
        <v>99.1</v>
      </c>
      <c r="T18" s="100">
        <v>95.3</v>
      </c>
    </row>
    <row r="19" spans="1:21" ht="31.2" x14ac:dyDescent="0.3">
      <c r="A19" s="155" t="s">
        <v>99</v>
      </c>
      <c r="B19" s="96">
        <v>94.9</v>
      </c>
      <c r="C19" s="67">
        <v>95.3</v>
      </c>
      <c r="D19" s="67">
        <v>94.2</v>
      </c>
      <c r="E19" s="99">
        <v>98.2</v>
      </c>
      <c r="F19" s="96">
        <v>96</v>
      </c>
      <c r="G19" s="122">
        <v>96.7</v>
      </c>
      <c r="H19" s="122">
        <v>94.3</v>
      </c>
      <c r="I19" s="122">
        <v>98.706626799249008</v>
      </c>
      <c r="J19" s="100">
        <v>94.1</v>
      </c>
      <c r="K19" s="52">
        <f t="shared" si="0"/>
        <v>97.439496761106966</v>
      </c>
      <c r="L19" s="122">
        <v>96.618960089853161</v>
      </c>
      <c r="M19" s="122">
        <v>95.936487729559403</v>
      </c>
      <c r="N19" s="122">
        <v>98.899719500305906</v>
      </c>
      <c r="O19" s="100">
        <v>98.302819724709337</v>
      </c>
      <c r="P19" s="52">
        <v>96.9</v>
      </c>
      <c r="Q19" s="122">
        <v>96.9</v>
      </c>
      <c r="R19" s="122">
        <v>96.6</v>
      </c>
      <c r="S19" s="122">
        <v>99.2</v>
      </c>
      <c r="T19" s="100">
        <v>96.6</v>
      </c>
    </row>
    <row r="20" spans="1:21" ht="31.2" x14ac:dyDescent="0.3">
      <c r="A20" s="155" t="s">
        <v>119</v>
      </c>
      <c r="B20" s="96" t="s">
        <v>89</v>
      </c>
      <c r="C20" s="67" t="s">
        <v>89</v>
      </c>
      <c r="D20" s="67" t="s">
        <v>89</v>
      </c>
      <c r="E20" s="99" t="s">
        <v>89</v>
      </c>
      <c r="F20" s="96">
        <v>87.6</v>
      </c>
      <c r="G20" s="67" t="s">
        <v>89</v>
      </c>
      <c r="H20" s="49">
        <v>87.6</v>
      </c>
      <c r="I20" s="67" t="s">
        <v>89</v>
      </c>
      <c r="J20" s="99" t="s">
        <v>89</v>
      </c>
      <c r="K20" s="52">
        <v>90.4</v>
      </c>
      <c r="L20" s="67" t="s">
        <v>89</v>
      </c>
      <c r="M20" s="49">
        <v>88.7</v>
      </c>
      <c r="N20" s="67">
        <v>98.5</v>
      </c>
      <c r="O20" s="192" t="s">
        <v>89</v>
      </c>
      <c r="P20" s="52">
        <v>92.1</v>
      </c>
      <c r="Q20" s="192" t="s">
        <v>89</v>
      </c>
      <c r="R20" s="49">
        <v>91.4</v>
      </c>
      <c r="S20" s="192">
        <v>98.9</v>
      </c>
      <c r="T20" s="193" t="s">
        <v>89</v>
      </c>
    </row>
    <row r="21" spans="1:21" ht="31.2" x14ac:dyDescent="0.3">
      <c r="A21" s="155" t="s">
        <v>97</v>
      </c>
      <c r="B21" s="96">
        <v>94.6</v>
      </c>
      <c r="C21" s="67">
        <v>95.9</v>
      </c>
      <c r="D21" s="67">
        <v>93</v>
      </c>
      <c r="E21" s="99">
        <v>98.3</v>
      </c>
      <c r="F21" s="96">
        <v>95.3</v>
      </c>
      <c r="G21" s="122">
        <v>97.5</v>
      </c>
      <c r="H21" s="122">
        <v>92.1</v>
      </c>
      <c r="I21" s="122">
        <v>98.726867956031725</v>
      </c>
      <c r="J21" s="100">
        <v>92.8</v>
      </c>
      <c r="K21" s="52">
        <f t="shared" si="0"/>
        <v>97.0240673738368</v>
      </c>
      <c r="L21" s="122">
        <v>97.299504034948143</v>
      </c>
      <c r="M21" s="122">
        <v>94.254001813033426</v>
      </c>
      <c r="N21" s="122">
        <v>99.210901793301787</v>
      </c>
      <c r="O21" s="100">
        <v>97.331861854063874</v>
      </c>
      <c r="P21" s="52">
        <v>96.9</v>
      </c>
      <c r="Q21" s="122">
        <v>97.8</v>
      </c>
      <c r="R21" s="122">
        <v>95.6</v>
      </c>
      <c r="S21" s="122">
        <v>99.3</v>
      </c>
      <c r="T21" s="100">
        <v>96</v>
      </c>
    </row>
    <row r="22" spans="1:21" ht="31.2" x14ac:dyDescent="0.3">
      <c r="A22" s="155" t="s">
        <v>100</v>
      </c>
      <c r="B22" s="96">
        <v>95</v>
      </c>
      <c r="C22" s="67">
        <v>95.8</v>
      </c>
      <c r="D22" s="67">
        <v>94</v>
      </c>
      <c r="E22" s="99">
        <v>97.2</v>
      </c>
      <c r="F22" s="96">
        <v>95.7</v>
      </c>
      <c r="G22" s="122">
        <v>98.2</v>
      </c>
      <c r="H22" s="122">
        <v>93.2</v>
      </c>
      <c r="I22" s="122">
        <v>98.336221837088388</v>
      </c>
      <c r="J22" s="100">
        <v>93.1</v>
      </c>
      <c r="K22" s="52">
        <f t="shared" si="0"/>
        <v>96.579552589008117</v>
      </c>
      <c r="L22" s="122">
        <v>95.205969193571889</v>
      </c>
      <c r="M22" s="122">
        <v>94.892681764598549</v>
      </c>
      <c r="N22" s="122">
        <v>98.932489105404386</v>
      </c>
      <c r="O22" s="100">
        <v>97.28707029245767</v>
      </c>
      <c r="P22" s="52">
        <v>97.3</v>
      </c>
      <c r="Q22" s="122">
        <v>98</v>
      </c>
      <c r="R22" s="122">
        <v>96.4</v>
      </c>
      <c r="S22" s="122">
        <v>98.9</v>
      </c>
      <c r="T22" s="100">
        <v>96.2</v>
      </c>
    </row>
    <row r="23" spans="1:21" ht="46.8" x14ac:dyDescent="0.3">
      <c r="A23" s="155" t="s">
        <v>101</v>
      </c>
      <c r="B23" s="96">
        <v>95.9</v>
      </c>
      <c r="C23" s="67">
        <v>96.4</v>
      </c>
      <c r="D23" s="67">
        <v>95.2</v>
      </c>
      <c r="E23" s="99">
        <v>98.3</v>
      </c>
      <c r="F23" s="96">
        <v>96.6</v>
      </c>
      <c r="G23" s="122">
        <v>98.7</v>
      </c>
      <c r="H23" s="122">
        <v>94.8</v>
      </c>
      <c r="I23" s="122">
        <v>98.704698911395894</v>
      </c>
      <c r="J23" s="100">
        <v>94.1</v>
      </c>
      <c r="K23" s="52">
        <f t="shared" si="0"/>
        <v>97.32443472922634</v>
      </c>
      <c r="L23" s="122">
        <v>95.837559859958333</v>
      </c>
      <c r="M23" s="122">
        <v>96.449374751775267</v>
      </c>
      <c r="N23" s="122">
        <v>99.164826417257132</v>
      </c>
      <c r="O23" s="100">
        <v>97.8459778879146</v>
      </c>
      <c r="P23" s="52">
        <v>97.9</v>
      </c>
      <c r="Q23" s="122">
        <v>98.5</v>
      </c>
      <c r="R23" s="122">
        <v>97.1</v>
      </c>
      <c r="S23" s="122">
        <v>99.5</v>
      </c>
      <c r="T23" s="100">
        <v>96.6</v>
      </c>
    </row>
    <row r="24" spans="1:21" ht="31.2" x14ac:dyDescent="0.3">
      <c r="A24" s="155" t="s">
        <v>106</v>
      </c>
      <c r="B24" s="96">
        <v>91.8</v>
      </c>
      <c r="C24" s="67" t="s">
        <v>89</v>
      </c>
      <c r="D24" s="49">
        <v>91.8</v>
      </c>
      <c r="E24" s="99" t="s">
        <v>89</v>
      </c>
      <c r="F24" s="96">
        <v>92.4</v>
      </c>
      <c r="G24" s="67" t="s">
        <v>89</v>
      </c>
      <c r="H24" s="67">
        <v>92.5</v>
      </c>
      <c r="I24" s="67" t="s">
        <v>89</v>
      </c>
      <c r="J24" s="99">
        <v>92.3</v>
      </c>
      <c r="K24" s="52">
        <f t="shared" si="0"/>
        <v>96.253211139190427</v>
      </c>
      <c r="L24" s="67" t="s">
        <v>89</v>
      </c>
      <c r="M24" s="122">
        <v>94.841819014452895</v>
      </c>
      <c r="N24" s="67" t="s">
        <v>89</v>
      </c>
      <c r="O24" s="100">
        <v>97.664603263927972</v>
      </c>
      <c r="P24" s="52">
        <v>96.3</v>
      </c>
      <c r="Q24" s="192" t="s">
        <v>89</v>
      </c>
      <c r="R24" s="122">
        <v>96.2</v>
      </c>
      <c r="S24" s="192" t="s">
        <v>89</v>
      </c>
      <c r="T24" s="100">
        <v>99</v>
      </c>
    </row>
    <row r="25" spans="1:21" ht="31.2" x14ac:dyDescent="0.3">
      <c r="A25" s="155" t="s">
        <v>154</v>
      </c>
      <c r="B25" s="96">
        <v>88.3</v>
      </c>
      <c r="C25" s="67" t="s">
        <v>89</v>
      </c>
      <c r="D25" s="49">
        <v>88.3</v>
      </c>
      <c r="E25" s="67" t="s">
        <v>89</v>
      </c>
      <c r="F25" s="96">
        <v>86.8</v>
      </c>
      <c r="G25" s="67" t="s">
        <v>89</v>
      </c>
      <c r="H25" s="67">
        <v>88.1</v>
      </c>
      <c r="I25" s="67" t="s">
        <v>89</v>
      </c>
      <c r="J25" s="99">
        <v>86</v>
      </c>
      <c r="K25" s="52">
        <f t="shared" si="0"/>
        <v>94.266679224098269</v>
      </c>
      <c r="L25" s="67" t="s">
        <v>89</v>
      </c>
      <c r="M25" s="122">
        <v>92.781861025157113</v>
      </c>
      <c r="N25" s="67" t="s">
        <v>89</v>
      </c>
      <c r="O25" s="100">
        <v>95.751497423039424</v>
      </c>
      <c r="P25" s="52">
        <v>94.9</v>
      </c>
      <c r="Q25" s="192" t="s">
        <v>89</v>
      </c>
      <c r="R25" s="122">
        <v>94.7</v>
      </c>
      <c r="S25" s="192" t="s">
        <v>89</v>
      </c>
      <c r="T25" s="100">
        <v>98.1</v>
      </c>
    </row>
    <row r="26" spans="1:21" ht="31.8" thickBot="1" x14ac:dyDescent="0.35">
      <c r="A26" s="156" t="s">
        <v>102</v>
      </c>
      <c r="B26" s="124">
        <v>92</v>
      </c>
      <c r="C26" s="72">
        <v>94.4</v>
      </c>
      <c r="D26" s="72">
        <v>90.7</v>
      </c>
      <c r="E26" s="73">
        <v>98.1</v>
      </c>
      <c r="F26" s="124">
        <v>94.1</v>
      </c>
      <c r="G26" s="125">
        <v>96.6</v>
      </c>
      <c r="H26" s="125">
        <v>90.5</v>
      </c>
      <c r="I26" s="125">
        <v>98.312439729990359</v>
      </c>
      <c r="J26" s="126">
        <v>91</v>
      </c>
      <c r="K26" s="127">
        <f t="shared" si="0"/>
        <v>95.870685774533072</v>
      </c>
      <c r="L26" s="125">
        <v>94.236049560048741</v>
      </c>
      <c r="M26" s="125">
        <v>93.127328643940899</v>
      </c>
      <c r="N26" s="125">
        <v>99.104052150825794</v>
      </c>
      <c r="O26" s="135">
        <v>97.015312743316898</v>
      </c>
      <c r="P26" s="127">
        <v>95.8</v>
      </c>
      <c r="Q26" s="125">
        <v>96.8</v>
      </c>
      <c r="R26" s="125">
        <v>94.2</v>
      </c>
      <c r="S26" s="125">
        <v>99.1</v>
      </c>
      <c r="T26" s="126">
        <v>95.9</v>
      </c>
    </row>
    <row r="31" spans="1:21" x14ac:dyDescent="0.3">
      <c r="H31" s="67" t="s">
        <v>132</v>
      </c>
    </row>
  </sheetData>
  <mergeCells count="5">
    <mergeCell ref="A3:A4"/>
    <mergeCell ref="B3:E3"/>
    <mergeCell ref="F3:J3"/>
    <mergeCell ref="K3:O3"/>
    <mergeCell ref="P3:T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0488-0BA2-4656-A021-970E664C60FC}">
  <dimension ref="A1:U31"/>
  <sheetViews>
    <sheetView zoomScale="80" zoomScaleNormal="80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U14" sqref="U14"/>
    </sheetView>
  </sheetViews>
  <sheetFormatPr defaultColWidth="8.6640625" defaultRowHeight="15.6" x14ac:dyDescent="0.3"/>
  <cols>
    <col min="1" max="1" width="54.21875" style="154" customWidth="1"/>
    <col min="2" max="2" width="10.88671875" style="103" customWidth="1"/>
    <col min="3" max="5" width="9.33203125" style="103"/>
    <col min="6" max="6" width="12" style="165" customWidth="1"/>
    <col min="7" max="7" width="9.33203125" style="103" customWidth="1"/>
    <col min="8" max="10" width="8.6640625" style="165"/>
    <col min="11" max="11" width="9.6640625" style="165" customWidth="1"/>
    <col min="12" max="15" width="8.6640625" style="165"/>
    <col min="16" max="16" width="11" style="165" customWidth="1"/>
    <col min="17" max="16384" width="8.6640625" style="165"/>
  </cols>
  <sheetData>
    <row r="1" spans="1:20" ht="33.75" customHeight="1" x14ac:dyDescent="0.3">
      <c r="A1" s="38" t="s">
        <v>139</v>
      </c>
    </row>
    <row r="2" spans="1:20" ht="33.75" customHeight="1" x14ac:dyDescent="0.3">
      <c r="A2" s="154" t="s">
        <v>143</v>
      </c>
    </row>
    <row r="3" spans="1:20" ht="24" customHeight="1" thickBot="1" x14ac:dyDescent="0.35">
      <c r="A3" s="128" t="s">
        <v>144</v>
      </c>
    </row>
    <row r="4" spans="1:20" x14ac:dyDescent="0.3">
      <c r="A4" s="335" t="s">
        <v>91</v>
      </c>
      <c r="B4" s="334">
        <v>2023</v>
      </c>
      <c r="C4" s="309"/>
      <c r="D4" s="309"/>
      <c r="E4" s="310"/>
      <c r="F4" s="334">
        <v>2024</v>
      </c>
      <c r="G4" s="309"/>
      <c r="H4" s="309"/>
      <c r="I4" s="309"/>
      <c r="J4" s="310"/>
      <c r="K4" s="334">
        <v>2025</v>
      </c>
      <c r="L4" s="309"/>
      <c r="M4" s="309"/>
      <c r="N4" s="309"/>
      <c r="O4" s="310"/>
      <c r="P4" s="334">
        <v>2026</v>
      </c>
      <c r="Q4" s="309"/>
      <c r="R4" s="309"/>
      <c r="S4" s="309"/>
      <c r="T4" s="310"/>
    </row>
    <row r="5" spans="1:20" ht="16.2" thickBot="1" x14ac:dyDescent="0.35">
      <c r="A5" s="336"/>
      <c r="B5" s="124" t="s">
        <v>63</v>
      </c>
      <c r="C5" s="72" t="s">
        <v>57</v>
      </c>
      <c r="D5" s="72" t="s">
        <v>58</v>
      </c>
      <c r="E5" s="73" t="s">
        <v>59</v>
      </c>
      <c r="F5" s="124" t="s">
        <v>63</v>
      </c>
      <c r="G5" s="72" t="s">
        <v>57</v>
      </c>
      <c r="H5" s="72" t="s">
        <v>58</v>
      </c>
      <c r="I5" s="72" t="s">
        <v>59</v>
      </c>
      <c r="J5" s="73" t="s">
        <v>60</v>
      </c>
      <c r="K5" s="124" t="s">
        <v>63</v>
      </c>
      <c r="L5" s="72" t="s">
        <v>57</v>
      </c>
      <c r="M5" s="72" t="s">
        <v>58</v>
      </c>
      <c r="N5" s="72" t="s">
        <v>59</v>
      </c>
      <c r="O5" s="73" t="s">
        <v>60</v>
      </c>
      <c r="P5" s="284" t="s">
        <v>63</v>
      </c>
      <c r="Q5" s="285" t="s">
        <v>57</v>
      </c>
      <c r="R5" s="285" t="s">
        <v>58</v>
      </c>
      <c r="S5" s="285" t="s">
        <v>59</v>
      </c>
      <c r="T5" s="73" t="s">
        <v>60</v>
      </c>
    </row>
    <row r="6" spans="1:20" ht="31.2" x14ac:dyDescent="0.3">
      <c r="A6" s="155" t="s">
        <v>92</v>
      </c>
      <c r="B6" s="96">
        <v>27.4</v>
      </c>
      <c r="C6" s="67">
        <v>28.7</v>
      </c>
      <c r="D6" s="67">
        <v>28.8</v>
      </c>
      <c r="E6" s="99">
        <v>16.5</v>
      </c>
      <c r="F6" s="52">
        <f>AVERAGE(G6:J6)</f>
        <v>22.151894183301142</v>
      </c>
      <c r="G6" s="49">
        <v>31.1</v>
      </c>
      <c r="H6" s="49">
        <v>28.1</v>
      </c>
      <c r="I6" s="122">
        <v>16.100000000000001</v>
      </c>
      <c r="J6" s="100">
        <v>13.307576733204552</v>
      </c>
      <c r="K6" s="52">
        <f>AVERAGE(L6:O6)</f>
        <v>22.450000000000003</v>
      </c>
      <c r="L6" s="49">
        <v>29</v>
      </c>
      <c r="M6" s="49">
        <v>27.9</v>
      </c>
      <c r="N6" s="122">
        <v>15.3</v>
      </c>
      <c r="O6" s="100">
        <v>17.600000000000001</v>
      </c>
      <c r="P6" s="52">
        <f>AVERAGE(Q6:T6)</f>
        <v>20.650000000000002</v>
      </c>
      <c r="Q6" s="49">
        <v>26.9</v>
      </c>
      <c r="R6" s="49">
        <v>27.3</v>
      </c>
      <c r="S6" s="122">
        <v>11.7</v>
      </c>
      <c r="T6" s="100">
        <v>16.7</v>
      </c>
    </row>
    <row r="7" spans="1:20" x14ac:dyDescent="0.3">
      <c r="A7" s="155" t="s">
        <v>93</v>
      </c>
      <c r="B7" s="96">
        <v>14.5</v>
      </c>
      <c r="C7" s="67">
        <v>8.1999999999999993</v>
      </c>
      <c r="D7" s="67">
        <v>18.399999999999999</v>
      </c>
      <c r="E7" s="99">
        <v>8.6999999999999993</v>
      </c>
      <c r="F7" s="52">
        <f t="shared" ref="F7:F29" si="0">AVERAGE(G7:J7)</f>
        <v>11.025413178793732</v>
      </c>
      <c r="G7" s="49">
        <v>7.8</v>
      </c>
      <c r="H7" s="49">
        <v>18</v>
      </c>
      <c r="I7" s="122">
        <v>8.6</v>
      </c>
      <c r="J7" s="100">
        <v>9.7016527151749301</v>
      </c>
      <c r="K7" s="52">
        <f t="shared" ref="K7:K29" si="1">AVERAGE(L7:O7)</f>
        <v>12.5</v>
      </c>
      <c r="L7" s="49">
        <v>8.1999999999999993</v>
      </c>
      <c r="M7" s="49">
        <v>19.100000000000001</v>
      </c>
      <c r="N7" s="122">
        <v>8.6999999999999993</v>
      </c>
      <c r="O7" s="134">
        <v>14</v>
      </c>
      <c r="P7" s="52">
        <f t="shared" ref="P7:P29" si="2">AVERAGE(Q7:T7)</f>
        <v>11.649999999999999</v>
      </c>
      <c r="Q7" s="49">
        <v>8.1</v>
      </c>
      <c r="R7" s="49">
        <v>18.5</v>
      </c>
      <c r="S7" s="122">
        <v>6.8</v>
      </c>
      <c r="T7" s="100">
        <v>13.2</v>
      </c>
    </row>
    <row r="8" spans="1:20" x14ac:dyDescent="0.3">
      <c r="A8" s="178" t="s">
        <v>94</v>
      </c>
      <c r="B8" s="96">
        <v>9.1</v>
      </c>
      <c r="C8" s="67">
        <v>6.6</v>
      </c>
      <c r="D8" s="67">
        <v>10.9</v>
      </c>
      <c r="E8" s="99">
        <v>5.9</v>
      </c>
      <c r="F8" s="52">
        <f t="shared" si="0"/>
        <v>7.0374597553122982</v>
      </c>
      <c r="G8" s="49">
        <v>6.5</v>
      </c>
      <c r="H8" s="49">
        <v>11.4</v>
      </c>
      <c r="I8" s="122">
        <v>6</v>
      </c>
      <c r="J8" s="100">
        <v>4.249839021249195</v>
      </c>
      <c r="K8" s="52">
        <f t="shared" si="1"/>
        <v>8.1750000000000007</v>
      </c>
      <c r="L8" s="49">
        <v>7.5</v>
      </c>
      <c r="M8" s="49">
        <v>11.2</v>
      </c>
      <c r="N8" s="122">
        <v>6.8</v>
      </c>
      <c r="O8" s="100">
        <v>7.2</v>
      </c>
      <c r="P8" s="52">
        <f t="shared" si="2"/>
        <v>6.625</v>
      </c>
      <c r="Q8" s="49">
        <v>6.3</v>
      </c>
      <c r="R8" s="49">
        <v>10</v>
      </c>
      <c r="S8" s="122">
        <v>4</v>
      </c>
      <c r="T8" s="100">
        <v>6.2</v>
      </c>
    </row>
    <row r="9" spans="1:20" ht="31.2" x14ac:dyDescent="0.3">
      <c r="A9" s="155" t="s">
        <v>96</v>
      </c>
      <c r="B9" s="96">
        <v>4.5999999999999996</v>
      </c>
      <c r="C9" s="67">
        <v>4.7</v>
      </c>
      <c r="D9" s="67">
        <v>4.9000000000000004</v>
      </c>
      <c r="E9" s="99">
        <v>3.1</v>
      </c>
      <c r="F9" s="52">
        <f t="shared" si="0"/>
        <v>3.6907490877870792</v>
      </c>
      <c r="G9" s="49">
        <v>3.6</v>
      </c>
      <c r="H9" s="49">
        <v>4.2</v>
      </c>
      <c r="I9" s="122">
        <v>3.4</v>
      </c>
      <c r="J9" s="100">
        <v>3.5629963511483149</v>
      </c>
      <c r="K9" s="52">
        <f t="shared" si="1"/>
        <v>4.625</v>
      </c>
      <c r="L9" s="49">
        <v>3.9</v>
      </c>
      <c r="M9" s="49">
        <v>4.5999999999999996</v>
      </c>
      <c r="N9" s="122">
        <v>3.8</v>
      </c>
      <c r="O9" s="100">
        <v>6.2</v>
      </c>
      <c r="P9" s="52">
        <f t="shared" si="2"/>
        <v>3.7250000000000001</v>
      </c>
      <c r="Q9" s="49">
        <v>3.4</v>
      </c>
      <c r="R9" s="49">
        <v>4.0999999999999996</v>
      </c>
      <c r="S9" s="122">
        <v>2.2999999999999998</v>
      </c>
      <c r="T9" s="100">
        <v>5.0999999999999996</v>
      </c>
    </row>
    <row r="10" spans="1:20" ht="19.2" customHeight="1" x14ac:dyDescent="0.3">
      <c r="A10" s="155" t="s">
        <v>95</v>
      </c>
      <c r="B10" s="96">
        <v>25.3</v>
      </c>
      <c r="C10" s="67">
        <v>28.1</v>
      </c>
      <c r="D10" s="67">
        <v>25.9</v>
      </c>
      <c r="E10" s="99">
        <v>15.1</v>
      </c>
      <c r="F10" s="52">
        <f t="shared" si="0"/>
        <v>23.084132861129</v>
      </c>
      <c r="G10" s="49">
        <v>30</v>
      </c>
      <c r="H10" s="49">
        <v>24.7</v>
      </c>
      <c r="I10" s="122">
        <v>15.4</v>
      </c>
      <c r="J10" s="100">
        <v>22.236531444515993</v>
      </c>
      <c r="K10" s="52">
        <f t="shared" si="1"/>
        <v>23.8</v>
      </c>
      <c r="L10" s="49">
        <v>28.5</v>
      </c>
      <c r="M10" s="49">
        <v>26.6</v>
      </c>
      <c r="N10" s="122">
        <v>17.600000000000001</v>
      </c>
      <c r="O10" s="100">
        <v>22.5</v>
      </c>
      <c r="P10" s="52">
        <f t="shared" si="2"/>
        <v>22.65</v>
      </c>
      <c r="Q10" s="49">
        <v>27.3</v>
      </c>
      <c r="R10" s="49">
        <v>26.7</v>
      </c>
      <c r="S10" s="122">
        <v>14.3</v>
      </c>
      <c r="T10" s="100">
        <v>22.3</v>
      </c>
    </row>
    <row r="11" spans="1:20" ht="46.8" x14ac:dyDescent="0.3">
      <c r="A11" s="179" t="s">
        <v>103</v>
      </c>
      <c r="B11" s="131">
        <v>8.1</v>
      </c>
      <c r="C11" s="49">
        <v>6</v>
      </c>
      <c r="D11" s="49">
        <v>9.5</v>
      </c>
      <c r="E11" s="132">
        <v>5.6</v>
      </c>
      <c r="F11" s="52">
        <f t="shared" si="0"/>
        <v>6.7613704657651859</v>
      </c>
      <c r="G11" s="49">
        <v>6.2</v>
      </c>
      <c r="H11" s="49">
        <v>9.1</v>
      </c>
      <c r="I11" s="51">
        <v>5.8</v>
      </c>
      <c r="J11" s="157">
        <v>5.9454818630607429</v>
      </c>
      <c r="K11" s="52">
        <f t="shared" si="1"/>
        <v>7.1999999999999993</v>
      </c>
      <c r="L11" s="49">
        <v>6.1</v>
      </c>
      <c r="M11" s="49">
        <v>8.6999999999999993</v>
      </c>
      <c r="N11" s="51">
        <v>5.8</v>
      </c>
      <c r="O11" s="157">
        <v>8.1999999999999993</v>
      </c>
      <c r="P11" s="52">
        <f t="shared" si="2"/>
        <v>6.875</v>
      </c>
      <c r="Q11" s="49">
        <v>5.9</v>
      </c>
      <c r="R11" s="49">
        <v>8.6</v>
      </c>
      <c r="S11" s="51">
        <v>4</v>
      </c>
      <c r="T11" s="157">
        <v>9</v>
      </c>
    </row>
    <row r="12" spans="1:20" ht="27" customHeight="1" x14ac:dyDescent="0.3">
      <c r="A12" s="179" t="s">
        <v>114</v>
      </c>
      <c r="B12" s="131"/>
      <c r="C12" s="49"/>
      <c r="D12" s="49"/>
      <c r="E12" s="132"/>
      <c r="F12" s="138">
        <f t="shared" si="0"/>
        <v>9.8018959719539236</v>
      </c>
      <c r="G12" s="49">
        <v>1.7</v>
      </c>
      <c r="H12" s="49">
        <v>11.2</v>
      </c>
      <c r="I12" s="49" t="s">
        <v>89</v>
      </c>
      <c r="J12" s="157">
        <v>16.50568791586177</v>
      </c>
      <c r="K12" s="52">
        <f t="shared" si="1"/>
        <v>10.866666666666665</v>
      </c>
      <c r="L12" s="49">
        <v>2.9</v>
      </c>
      <c r="M12" s="49">
        <v>13.3</v>
      </c>
      <c r="N12" s="49" t="s">
        <v>89</v>
      </c>
      <c r="O12" s="157">
        <v>16.399999999999999</v>
      </c>
      <c r="P12" s="52">
        <f t="shared" si="2"/>
        <v>10.366666666666667</v>
      </c>
      <c r="Q12" s="49">
        <v>2.8</v>
      </c>
      <c r="R12" s="49">
        <v>12.9</v>
      </c>
      <c r="S12" s="49" t="s">
        <v>89</v>
      </c>
      <c r="T12" s="157">
        <v>15.4</v>
      </c>
    </row>
    <row r="13" spans="1:20" ht="21.75" customHeight="1" x14ac:dyDescent="0.3">
      <c r="A13" s="179" t="s">
        <v>115</v>
      </c>
      <c r="B13" s="131"/>
      <c r="C13" s="49"/>
      <c r="D13" s="49"/>
      <c r="E13" s="132"/>
      <c r="F13" s="138">
        <f t="shared" si="0"/>
        <v>7.8580575230736214</v>
      </c>
      <c r="G13" s="49">
        <v>0.03</v>
      </c>
      <c r="H13" s="49">
        <v>9.6999999999999993</v>
      </c>
      <c r="I13" s="49" t="s">
        <v>89</v>
      </c>
      <c r="J13" s="157">
        <v>13.844172569220865</v>
      </c>
      <c r="K13" s="52">
        <f t="shared" si="1"/>
        <v>10.166666666666666</v>
      </c>
      <c r="L13" s="49">
        <v>4.2</v>
      </c>
      <c r="M13" s="49">
        <v>11.2</v>
      </c>
      <c r="N13" s="49" t="s">
        <v>89</v>
      </c>
      <c r="O13" s="157">
        <v>15.1</v>
      </c>
      <c r="P13" s="52">
        <f t="shared" si="2"/>
        <v>9.6</v>
      </c>
      <c r="Q13" s="49">
        <v>3.9</v>
      </c>
      <c r="R13" s="49">
        <v>10.7</v>
      </c>
      <c r="S13" s="49" t="s">
        <v>89</v>
      </c>
      <c r="T13" s="157">
        <v>14.2</v>
      </c>
    </row>
    <row r="14" spans="1:20" ht="24.75" customHeight="1" x14ac:dyDescent="0.3">
      <c r="A14" s="179" t="s">
        <v>116</v>
      </c>
      <c r="B14" s="131"/>
      <c r="C14" s="49"/>
      <c r="D14" s="49"/>
      <c r="E14" s="132"/>
      <c r="F14" s="138">
        <f t="shared" si="0"/>
        <v>6.4617085211418761</v>
      </c>
      <c r="G14" s="49">
        <v>1.4</v>
      </c>
      <c r="H14" s="49">
        <v>5.3</v>
      </c>
      <c r="I14" s="49" t="s">
        <v>89</v>
      </c>
      <c r="J14" s="157">
        <v>12.685125563425629</v>
      </c>
      <c r="K14" s="52">
        <f t="shared" si="1"/>
        <v>7.3999999999999995</v>
      </c>
      <c r="L14" s="49">
        <v>2.2999999999999998</v>
      </c>
      <c r="M14" s="49">
        <v>6.6</v>
      </c>
      <c r="N14" s="49" t="s">
        <v>89</v>
      </c>
      <c r="O14" s="157">
        <v>13.3</v>
      </c>
      <c r="P14" s="52">
        <f t="shared" si="2"/>
        <v>6.9666666666666659</v>
      </c>
      <c r="Q14" s="49">
        <v>2.1</v>
      </c>
      <c r="R14" s="49">
        <v>6.3</v>
      </c>
      <c r="S14" s="49" t="s">
        <v>89</v>
      </c>
      <c r="T14" s="157">
        <v>12.5</v>
      </c>
    </row>
    <row r="15" spans="1:20" ht="43.5" customHeight="1" x14ac:dyDescent="0.3">
      <c r="A15" s="179" t="s">
        <v>117</v>
      </c>
      <c r="B15" s="131"/>
      <c r="C15" s="49"/>
      <c r="D15" s="49"/>
      <c r="E15" s="132"/>
      <c r="F15" s="138">
        <f t="shared" si="0"/>
        <v>38.873721113257496</v>
      </c>
      <c r="G15" s="49">
        <v>42.4</v>
      </c>
      <c r="H15" s="49">
        <v>39.6</v>
      </c>
      <c r="I15" s="49" t="s">
        <v>89</v>
      </c>
      <c r="J15" s="157">
        <v>34.62116333977248</v>
      </c>
      <c r="K15" s="52">
        <f t="shared" si="1"/>
        <v>35.699999999999996</v>
      </c>
      <c r="L15" s="49">
        <v>38.299999999999997</v>
      </c>
      <c r="M15" s="49">
        <v>39.9</v>
      </c>
      <c r="N15" s="49" t="s">
        <v>89</v>
      </c>
      <c r="O15" s="157">
        <v>28.9</v>
      </c>
      <c r="P15" s="52">
        <f t="shared" si="2"/>
        <v>34.033333333333339</v>
      </c>
      <c r="Q15" s="49">
        <v>35</v>
      </c>
      <c r="R15" s="49">
        <v>39.4</v>
      </c>
      <c r="S15" s="49" t="s">
        <v>89</v>
      </c>
      <c r="T15" s="157">
        <v>27.7</v>
      </c>
    </row>
    <row r="16" spans="1:20" ht="37.5" customHeight="1" x14ac:dyDescent="0.3">
      <c r="A16" s="179" t="s">
        <v>118</v>
      </c>
      <c r="B16" s="131"/>
      <c r="C16" s="49"/>
      <c r="D16" s="49"/>
      <c r="E16" s="132"/>
      <c r="F16" s="138">
        <f t="shared" si="0"/>
        <v>5.2151749302425419</v>
      </c>
      <c r="G16" s="49" t="s">
        <v>89</v>
      </c>
      <c r="H16" s="49">
        <v>5</v>
      </c>
      <c r="I16" s="49" t="s">
        <v>89</v>
      </c>
      <c r="J16" s="157">
        <v>5.4303498604850828</v>
      </c>
      <c r="K16" s="52">
        <f t="shared" si="1"/>
        <v>7.25</v>
      </c>
      <c r="L16" s="49" t="s">
        <v>89</v>
      </c>
      <c r="M16" s="49">
        <v>6</v>
      </c>
      <c r="N16" s="49" t="s">
        <v>89</v>
      </c>
      <c r="O16" s="157">
        <v>8.5</v>
      </c>
      <c r="P16" s="52">
        <f t="shared" si="2"/>
        <v>7.05</v>
      </c>
      <c r="Q16" s="49" t="s">
        <v>89</v>
      </c>
      <c r="R16" s="49">
        <v>5.9</v>
      </c>
      <c r="S16" s="49" t="s">
        <v>89</v>
      </c>
      <c r="T16" s="157">
        <v>8.1999999999999993</v>
      </c>
    </row>
    <row r="17" spans="1:21" ht="31.2" x14ac:dyDescent="0.3">
      <c r="A17" s="179" t="s">
        <v>104</v>
      </c>
      <c r="B17" s="131">
        <v>9.6999999999999993</v>
      </c>
      <c r="C17" s="49">
        <v>8.4</v>
      </c>
      <c r="D17" s="49">
        <v>12.1</v>
      </c>
      <c r="E17" s="132" t="s">
        <v>89</v>
      </c>
      <c r="F17" s="138">
        <f t="shared" si="0"/>
        <v>12.025577734850112</v>
      </c>
      <c r="G17" s="49">
        <v>12.9</v>
      </c>
      <c r="H17" s="49">
        <v>15.6</v>
      </c>
      <c r="I17" s="49" t="s">
        <v>89</v>
      </c>
      <c r="J17" s="157">
        <v>7.5767332045503331</v>
      </c>
      <c r="K17" s="52">
        <f t="shared" si="1"/>
        <v>13.166666666666666</v>
      </c>
      <c r="L17" s="49">
        <v>12</v>
      </c>
      <c r="M17" s="49">
        <v>16</v>
      </c>
      <c r="N17" s="49" t="s">
        <v>89</v>
      </c>
      <c r="O17" s="157">
        <v>11.5</v>
      </c>
      <c r="P17" s="52">
        <f t="shared" si="2"/>
        <v>12.366666666666665</v>
      </c>
      <c r="Q17" s="49">
        <v>11</v>
      </c>
      <c r="R17" s="49">
        <v>15.4</v>
      </c>
      <c r="S17" s="49" t="s">
        <v>89</v>
      </c>
      <c r="T17" s="157">
        <v>10.7</v>
      </c>
    </row>
    <row r="18" spans="1:21" ht="31.2" x14ac:dyDescent="0.3">
      <c r="A18" s="179" t="s">
        <v>105</v>
      </c>
      <c r="B18" s="131">
        <v>7.3</v>
      </c>
      <c r="C18" s="49">
        <v>4.9000000000000004</v>
      </c>
      <c r="D18" s="49">
        <v>9.8000000000000007</v>
      </c>
      <c r="E18" s="132" t="s">
        <v>89</v>
      </c>
      <c r="F18" s="138">
        <f t="shared" si="0"/>
        <v>10.75910424268441</v>
      </c>
      <c r="G18" s="49">
        <v>8.4</v>
      </c>
      <c r="H18" s="49">
        <v>11.6</v>
      </c>
      <c r="I18" s="49" t="s">
        <v>89</v>
      </c>
      <c r="J18" s="157">
        <v>12.27731272805323</v>
      </c>
      <c r="K18" s="52">
        <f t="shared" si="1"/>
        <v>12.700000000000001</v>
      </c>
      <c r="L18" s="49">
        <v>8.5</v>
      </c>
      <c r="M18" s="49">
        <v>12.5</v>
      </c>
      <c r="N18" s="49" t="s">
        <v>89</v>
      </c>
      <c r="O18" s="157">
        <v>17.100000000000001</v>
      </c>
      <c r="P18" s="52">
        <f t="shared" si="2"/>
        <v>12.233333333333334</v>
      </c>
      <c r="Q18" s="49">
        <v>8.4</v>
      </c>
      <c r="R18" s="49">
        <v>12.5</v>
      </c>
      <c r="S18" s="49" t="s">
        <v>89</v>
      </c>
      <c r="T18" s="157">
        <v>15.8</v>
      </c>
    </row>
    <row r="19" spans="1:21" ht="36.75" customHeight="1" x14ac:dyDescent="0.3">
      <c r="A19" s="180" t="s">
        <v>98</v>
      </c>
      <c r="B19" s="131">
        <v>2.2999999999999998</v>
      </c>
      <c r="C19" s="49">
        <v>1.6</v>
      </c>
      <c r="D19" s="49">
        <v>2.8</v>
      </c>
      <c r="E19" s="132">
        <v>1.5</v>
      </c>
      <c r="F19" s="138">
        <f t="shared" si="0"/>
        <v>2.8158725048293629</v>
      </c>
      <c r="G19" s="49">
        <v>2.2999999999999998</v>
      </c>
      <c r="H19" s="49">
        <v>3</v>
      </c>
      <c r="I19" s="51">
        <v>2.1</v>
      </c>
      <c r="J19" s="157">
        <v>3.8634900193174504</v>
      </c>
      <c r="K19" s="52">
        <f t="shared" si="1"/>
        <v>3.7</v>
      </c>
      <c r="L19" s="49">
        <v>2.8</v>
      </c>
      <c r="M19" s="49">
        <v>3.5</v>
      </c>
      <c r="N19" s="51">
        <v>2.2000000000000002</v>
      </c>
      <c r="O19" s="157">
        <v>6.3</v>
      </c>
      <c r="P19" s="52">
        <f t="shared" si="2"/>
        <v>3.3499999999999996</v>
      </c>
      <c r="Q19" s="49">
        <v>2.5</v>
      </c>
      <c r="R19" s="49">
        <v>3.3</v>
      </c>
      <c r="S19" s="51">
        <v>1.4</v>
      </c>
      <c r="T19" s="157">
        <v>6.2</v>
      </c>
    </row>
    <row r="20" spans="1:21" ht="44.25" customHeight="1" x14ac:dyDescent="0.3">
      <c r="A20" s="179" t="s">
        <v>99</v>
      </c>
      <c r="B20" s="131">
        <v>4.4000000000000004</v>
      </c>
      <c r="C20" s="49">
        <v>3.6</v>
      </c>
      <c r="D20" s="49">
        <v>5.0999999999999996</v>
      </c>
      <c r="E20" s="132">
        <v>2</v>
      </c>
      <c r="F20" s="138">
        <f t="shared" si="0"/>
        <v>5.9402983472848252</v>
      </c>
      <c r="G20" s="49">
        <v>5</v>
      </c>
      <c r="H20" s="49">
        <v>5.2</v>
      </c>
      <c r="I20" s="51">
        <v>2.4</v>
      </c>
      <c r="J20" s="157">
        <v>11.161193389139299</v>
      </c>
      <c r="K20" s="52">
        <f t="shared" si="1"/>
        <v>6.05</v>
      </c>
      <c r="L20" s="49">
        <v>5.5</v>
      </c>
      <c r="M20" s="49">
        <v>6</v>
      </c>
      <c r="N20" s="51">
        <v>2.7</v>
      </c>
      <c r="O20" s="171">
        <v>10</v>
      </c>
      <c r="P20" s="52">
        <f t="shared" si="2"/>
        <v>5.55</v>
      </c>
      <c r="Q20" s="49">
        <v>5.3</v>
      </c>
      <c r="R20" s="49">
        <v>5.8</v>
      </c>
      <c r="S20" s="51">
        <v>1.7</v>
      </c>
      <c r="T20" s="157">
        <v>9.4</v>
      </c>
      <c r="U20" s="165" t="s">
        <v>132</v>
      </c>
    </row>
    <row r="21" spans="1:21" ht="31.2" x14ac:dyDescent="0.3">
      <c r="A21" s="179" t="s">
        <v>119</v>
      </c>
      <c r="B21" s="131"/>
      <c r="C21" s="49"/>
      <c r="D21" s="49"/>
      <c r="E21" s="132"/>
      <c r="F21" s="138">
        <f t="shared" si="0"/>
        <v>6.5</v>
      </c>
      <c r="G21" s="49" t="s">
        <v>89</v>
      </c>
      <c r="H21" s="49">
        <v>6.5</v>
      </c>
      <c r="I21" s="49" t="s">
        <v>89</v>
      </c>
      <c r="J21" s="157" t="s">
        <v>89</v>
      </c>
      <c r="K21" s="52">
        <f t="shared" si="1"/>
        <v>4.8499999999999996</v>
      </c>
      <c r="L21" s="49" t="s">
        <v>89</v>
      </c>
      <c r="M21" s="49">
        <v>7</v>
      </c>
      <c r="N21" s="49">
        <v>2.7</v>
      </c>
      <c r="O21" s="157" t="s">
        <v>89</v>
      </c>
      <c r="P21" s="52">
        <f t="shared" si="2"/>
        <v>10.200000000000001</v>
      </c>
      <c r="Q21" s="49" t="s">
        <v>89</v>
      </c>
      <c r="R21" s="49">
        <v>6.9</v>
      </c>
      <c r="S21" s="49">
        <v>1.5</v>
      </c>
      <c r="T21" s="157">
        <v>22.2</v>
      </c>
    </row>
    <row r="22" spans="1:21" x14ac:dyDescent="0.3">
      <c r="A22" s="179" t="s">
        <v>97</v>
      </c>
      <c r="B22" s="131">
        <v>5.5</v>
      </c>
      <c r="C22" s="49">
        <v>3.9</v>
      </c>
      <c r="D22" s="49">
        <v>6.7</v>
      </c>
      <c r="E22" s="132">
        <v>3</v>
      </c>
      <c r="F22" s="138">
        <f t="shared" si="0"/>
        <v>4.1306342562781708</v>
      </c>
      <c r="G22" s="49">
        <v>3</v>
      </c>
      <c r="H22" s="49">
        <v>5.5</v>
      </c>
      <c r="I22" s="51">
        <v>3</v>
      </c>
      <c r="J22" s="157">
        <v>5.0225370251126851</v>
      </c>
      <c r="K22" s="52">
        <f t="shared" si="1"/>
        <v>4.875</v>
      </c>
      <c r="L22" s="49">
        <v>3.5</v>
      </c>
      <c r="M22" s="49">
        <v>5.5</v>
      </c>
      <c r="N22" s="51">
        <v>3.2</v>
      </c>
      <c r="O22" s="157">
        <v>7.3</v>
      </c>
      <c r="P22" s="52">
        <f t="shared" si="2"/>
        <v>2.625</v>
      </c>
      <c r="Q22" s="49">
        <v>3.3</v>
      </c>
      <c r="R22" s="49">
        <v>5.2</v>
      </c>
      <c r="S22" s="51">
        <v>2</v>
      </c>
      <c r="T22" s="157">
        <v>0</v>
      </c>
    </row>
    <row r="23" spans="1:21" ht="31.2" x14ac:dyDescent="0.3">
      <c r="A23" s="179" t="s">
        <v>100</v>
      </c>
      <c r="B23" s="131">
        <v>4.3</v>
      </c>
      <c r="C23" s="49">
        <v>3.1</v>
      </c>
      <c r="D23" s="49">
        <v>5.3</v>
      </c>
      <c r="E23" s="132">
        <v>2.1</v>
      </c>
      <c r="F23" s="138">
        <f t="shared" si="0"/>
        <v>3.1211150461472421</v>
      </c>
      <c r="G23" s="49">
        <v>2.2999999999999998</v>
      </c>
      <c r="H23" s="49">
        <v>4.4000000000000004</v>
      </c>
      <c r="I23" s="51">
        <v>2.2000000000000002</v>
      </c>
      <c r="J23" s="157">
        <v>3.5844601845889676</v>
      </c>
      <c r="K23" s="52">
        <f t="shared" si="1"/>
        <v>3.95</v>
      </c>
      <c r="L23" s="49">
        <v>2.5</v>
      </c>
      <c r="M23" s="49">
        <v>4.7</v>
      </c>
      <c r="N23" s="51">
        <v>2.6</v>
      </c>
      <c r="O23" s="157">
        <v>6</v>
      </c>
      <c r="P23" s="52">
        <f t="shared" si="2"/>
        <v>3.5750000000000002</v>
      </c>
      <c r="Q23" s="49">
        <v>2.2999999999999998</v>
      </c>
      <c r="R23" s="49">
        <v>4.4000000000000004</v>
      </c>
      <c r="S23" s="51">
        <v>1.8</v>
      </c>
      <c r="T23" s="157">
        <v>5.8</v>
      </c>
    </row>
    <row r="24" spans="1:21" ht="31.2" x14ac:dyDescent="0.3">
      <c r="A24" s="179" t="s">
        <v>101</v>
      </c>
      <c r="B24" s="131">
        <v>3.6</v>
      </c>
      <c r="C24" s="49">
        <v>3</v>
      </c>
      <c r="D24" s="49">
        <v>4.2</v>
      </c>
      <c r="E24" s="132">
        <v>1.3</v>
      </c>
      <c r="F24" s="138">
        <f t="shared" si="0"/>
        <v>2.8137958789439792</v>
      </c>
      <c r="G24" s="49">
        <v>2.8</v>
      </c>
      <c r="H24" s="49">
        <v>3.8</v>
      </c>
      <c r="I24" s="51">
        <v>1.5</v>
      </c>
      <c r="J24" s="157">
        <v>3.1551835157759176</v>
      </c>
      <c r="K24" s="52">
        <f t="shared" si="1"/>
        <v>3.5</v>
      </c>
      <c r="L24" s="49">
        <v>3</v>
      </c>
      <c r="M24" s="49">
        <v>4.0999999999999996</v>
      </c>
      <c r="N24" s="51">
        <v>2</v>
      </c>
      <c r="O24" s="157">
        <v>4.9000000000000004</v>
      </c>
      <c r="P24" s="52">
        <f t="shared" si="2"/>
        <v>3.05</v>
      </c>
      <c r="Q24" s="49">
        <v>2.6</v>
      </c>
      <c r="R24" s="49">
        <v>3.8</v>
      </c>
      <c r="S24" s="51">
        <v>1</v>
      </c>
      <c r="T24" s="157">
        <v>4.8</v>
      </c>
    </row>
    <row r="25" spans="1:21" ht="31.2" x14ac:dyDescent="0.3">
      <c r="A25" s="179" t="s">
        <v>106</v>
      </c>
      <c r="B25" s="131">
        <v>8.9</v>
      </c>
      <c r="C25" s="49" t="s">
        <v>89</v>
      </c>
      <c r="D25" s="49">
        <v>8.9</v>
      </c>
      <c r="E25" s="132" t="s">
        <v>89</v>
      </c>
      <c r="F25" s="138">
        <f t="shared" si="0"/>
        <v>12.892605709379696</v>
      </c>
      <c r="G25" s="49" t="s">
        <v>89</v>
      </c>
      <c r="H25" s="49">
        <v>8.6999999999999993</v>
      </c>
      <c r="I25" s="49" t="s">
        <v>89</v>
      </c>
      <c r="J25" s="157">
        <v>17.085211418759393</v>
      </c>
      <c r="K25" s="52">
        <f t="shared" si="1"/>
        <v>12.1</v>
      </c>
      <c r="L25" s="49" t="s">
        <v>89</v>
      </c>
      <c r="M25" s="49">
        <v>9.6999999999999993</v>
      </c>
      <c r="N25" s="49" t="s">
        <v>89</v>
      </c>
      <c r="O25" s="157">
        <v>14.5</v>
      </c>
      <c r="P25" s="52">
        <f t="shared" si="2"/>
        <v>5.6</v>
      </c>
      <c r="Q25" s="49" t="s">
        <v>89</v>
      </c>
      <c r="R25" s="49">
        <v>8.9</v>
      </c>
      <c r="S25" s="49" t="s">
        <v>89</v>
      </c>
      <c r="T25" s="157">
        <v>2.2999999999999998</v>
      </c>
    </row>
    <row r="26" spans="1:21" ht="31.2" x14ac:dyDescent="0.3">
      <c r="A26" s="179" t="s">
        <v>107</v>
      </c>
      <c r="B26" s="131">
        <v>17.3</v>
      </c>
      <c r="C26" s="49" t="s">
        <v>89</v>
      </c>
      <c r="D26" s="49">
        <v>17.3</v>
      </c>
      <c r="E26" s="132" t="s">
        <v>89</v>
      </c>
      <c r="F26" s="138">
        <f t="shared" si="0"/>
        <v>21.756836230950846</v>
      </c>
      <c r="G26" s="49" t="s">
        <v>89</v>
      </c>
      <c r="H26" s="49">
        <v>17.8</v>
      </c>
      <c r="I26" s="49" t="s">
        <v>89</v>
      </c>
      <c r="J26" s="157">
        <v>25.713672461901695</v>
      </c>
      <c r="K26" s="52" t="s">
        <v>89</v>
      </c>
      <c r="L26" s="49" t="s">
        <v>89</v>
      </c>
      <c r="M26" s="49" t="s">
        <v>89</v>
      </c>
      <c r="N26" s="49" t="s">
        <v>89</v>
      </c>
      <c r="O26" s="157" t="s">
        <v>89</v>
      </c>
      <c r="P26" s="52" t="s">
        <v>89</v>
      </c>
      <c r="Q26" s="49" t="s">
        <v>89</v>
      </c>
      <c r="R26" s="49" t="s">
        <v>89</v>
      </c>
      <c r="S26" s="49" t="s">
        <v>89</v>
      </c>
      <c r="T26" s="157" t="s">
        <v>89</v>
      </c>
    </row>
    <row r="27" spans="1:21" x14ac:dyDescent="0.3">
      <c r="A27" s="180" t="s">
        <v>108</v>
      </c>
      <c r="B27" s="131">
        <v>7.4</v>
      </c>
      <c r="C27" s="49" t="s">
        <v>89</v>
      </c>
      <c r="D27" s="49">
        <v>7.4</v>
      </c>
      <c r="E27" s="132" t="s">
        <v>89</v>
      </c>
      <c r="F27" s="138">
        <f t="shared" si="0"/>
        <v>13.708478214209059</v>
      </c>
      <c r="G27" s="49" t="s">
        <v>89</v>
      </c>
      <c r="H27" s="49">
        <v>8.4</v>
      </c>
      <c r="I27" s="49" t="s">
        <v>89</v>
      </c>
      <c r="J27" s="157">
        <v>19.016956428418116</v>
      </c>
      <c r="K27" s="52">
        <f t="shared" si="1"/>
        <v>10.35</v>
      </c>
      <c r="L27" s="49" t="s">
        <v>89</v>
      </c>
      <c r="M27" s="49">
        <v>7.8</v>
      </c>
      <c r="N27" s="49" t="s">
        <v>89</v>
      </c>
      <c r="O27" s="157">
        <v>12.9</v>
      </c>
      <c r="P27" s="52">
        <f t="shared" si="2"/>
        <v>4.4000000000000004</v>
      </c>
      <c r="Q27" s="49" t="s">
        <v>89</v>
      </c>
      <c r="R27" s="49">
        <v>6.9</v>
      </c>
      <c r="S27" s="49" t="s">
        <v>89</v>
      </c>
      <c r="T27" s="157">
        <v>1.9</v>
      </c>
    </row>
    <row r="28" spans="1:21" x14ac:dyDescent="0.3">
      <c r="A28" s="180" t="s">
        <v>88</v>
      </c>
      <c r="B28" s="131">
        <v>7.5</v>
      </c>
      <c r="C28" s="49" t="s">
        <v>89</v>
      </c>
      <c r="D28" s="49">
        <v>7.5</v>
      </c>
      <c r="E28" s="132" t="s">
        <v>89</v>
      </c>
      <c r="F28" s="138">
        <f t="shared" si="0"/>
        <v>13.784588967589611</v>
      </c>
      <c r="G28" s="49" t="s">
        <v>89</v>
      </c>
      <c r="H28" s="49">
        <v>7.2</v>
      </c>
      <c r="I28" s="49" t="s">
        <v>89</v>
      </c>
      <c r="J28" s="157">
        <v>20.369177935179223</v>
      </c>
      <c r="K28" s="52" t="s">
        <v>89</v>
      </c>
      <c r="L28" s="49" t="s">
        <v>89</v>
      </c>
      <c r="M28" s="49" t="s">
        <v>89</v>
      </c>
      <c r="N28" s="49" t="s">
        <v>89</v>
      </c>
      <c r="O28" s="157" t="s">
        <v>89</v>
      </c>
      <c r="P28" s="52" t="s">
        <v>89</v>
      </c>
      <c r="Q28" s="49" t="s">
        <v>89</v>
      </c>
      <c r="R28" s="49" t="s">
        <v>89</v>
      </c>
      <c r="S28" s="49" t="s">
        <v>89</v>
      </c>
      <c r="T28" s="157" t="s">
        <v>89</v>
      </c>
      <c r="U28" s="165" t="s">
        <v>132</v>
      </c>
    </row>
    <row r="29" spans="1:21" ht="31.8" thickBot="1" x14ac:dyDescent="0.35">
      <c r="A29" s="156" t="s">
        <v>102</v>
      </c>
      <c r="B29" s="124">
        <v>4.3</v>
      </c>
      <c r="C29" s="72">
        <v>2.4</v>
      </c>
      <c r="D29" s="72">
        <v>5.7</v>
      </c>
      <c r="E29" s="73">
        <v>1.4</v>
      </c>
      <c r="F29" s="127">
        <f t="shared" si="0"/>
        <v>3.7268512556342563</v>
      </c>
      <c r="G29" s="72">
        <v>2.5</v>
      </c>
      <c r="H29" s="72">
        <v>6.5</v>
      </c>
      <c r="I29" s="125">
        <v>1.4</v>
      </c>
      <c r="J29" s="126">
        <v>4.507405022537025</v>
      </c>
      <c r="K29" s="127">
        <f t="shared" si="1"/>
        <v>4.3250000000000002</v>
      </c>
      <c r="L29" s="72">
        <v>3</v>
      </c>
      <c r="M29" s="72">
        <v>6</v>
      </c>
      <c r="N29" s="125">
        <v>1.8</v>
      </c>
      <c r="O29" s="126">
        <v>6.5</v>
      </c>
      <c r="P29" s="127">
        <f t="shared" si="2"/>
        <v>3.8250000000000002</v>
      </c>
      <c r="Q29" s="285">
        <v>2.8</v>
      </c>
      <c r="R29" s="285">
        <v>5.9</v>
      </c>
      <c r="S29" s="125">
        <v>0.9</v>
      </c>
      <c r="T29" s="126">
        <v>5.7</v>
      </c>
    </row>
    <row r="30" spans="1:21" x14ac:dyDescent="0.3">
      <c r="B30" s="68"/>
      <c r="C30" s="68"/>
      <c r="D30" s="68"/>
      <c r="E30" s="68"/>
      <c r="F30" s="68"/>
      <c r="G30" s="68"/>
      <c r="H30" s="68"/>
      <c r="I30" s="68"/>
      <c r="J30" s="68"/>
    </row>
    <row r="31" spans="1:21" x14ac:dyDescent="0.3">
      <c r="Q31" s="165" t="s">
        <v>132</v>
      </c>
    </row>
  </sheetData>
  <mergeCells count="5">
    <mergeCell ref="B4:E4"/>
    <mergeCell ref="F4:J4"/>
    <mergeCell ref="A4:A5"/>
    <mergeCell ref="K4:O4"/>
    <mergeCell ref="P4:T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02C72-B699-472C-A392-862C01F2BB85}">
  <dimension ref="A1:J50"/>
  <sheetViews>
    <sheetView zoomScale="80" zoomScaleNormal="80" workbookViewId="0">
      <selection activeCell="L13" sqref="L13"/>
    </sheetView>
  </sheetViews>
  <sheetFormatPr defaultRowHeight="15.6" x14ac:dyDescent="0.3"/>
  <cols>
    <col min="1" max="1" width="27.5546875" style="42" customWidth="1"/>
    <col min="2" max="2" width="10.44140625" style="37" customWidth="1"/>
    <col min="3" max="3" width="7" style="37" customWidth="1"/>
    <col min="4" max="4" width="6.44140625" style="37" customWidth="1"/>
    <col min="5" max="5" width="8.88671875" style="37"/>
    <col min="6" max="6" width="11" style="37" customWidth="1"/>
    <col min="7" max="7" width="7.44140625" style="37" customWidth="1"/>
    <col min="8" max="8" width="6.44140625" style="37" customWidth="1"/>
    <col min="9" max="9" width="8.88671875" style="37"/>
    <col min="10" max="10" width="7.44140625" style="37" customWidth="1"/>
    <col min="11" max="16384" width="8.88671875" style="37"/>
  </cols>
  <sheetData>
    <row r="1" spans="1:10" ht="36" customHeight="1" x14ac:dyDescent="0.3">
      <c r="A1" s="167" t="s">
        <v>86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4.25" customHeight="1" x14ac:dyDescent="0.3">
      <c r="A2" s="154" t="s">
        <v>67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0" ht="14.25" customHeight="1" x14ac:dyDescent="0.3">
      <c r="A3" s="154" t="s">
        <v>90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4.25" customHeight="1" thickBot="1" x14ac:dyDescent="0.35">
      <c r="A4" s="154" t="s">
        <v>159</v>
      </c>
      <c r="B4" s="218"/>
      <c r="C4" s="218"/>
      <c r="D4" s="218"/>
      <c r="E4" s="218"/>
      <c r="F4" s="218"/>
      <c r="G4" s="218"/>
      <c r="H4" s="218"/>
      <c r="I4" s="218"/>
      <c r="J4" s="218"/>
    </row>
    <row r="5" spans="1:10" ht="16.2" thickBot="1" x14ac:dyDescent="0.35">
      <c r="A5" s="323" t="s">
        <v>61</v>
      </c>
      <c r="B5" s="300">
        <v>2023</v>
      </c>
      <c r="C5" s="301"/>
      <c r="D5" s="301"/>
      <c r="E5" s="302"/>
      <c r="F5" s="300">
        <v>2024</v>
      </c>
      <c r="G5" s="301"/>
      <c r="H5" s="301"/>
      <c r="I5" s="301"/>
      <c r="J5" s="302"/>
    </row>
    <row r="6" spans="1:10" ht="16.2" thickBot="1" x14ac:dyDescent="0.35">
      <c r="A6" s="32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2" t="s">
        <v>59</v>
      </c>
      <c r="J6" s="73" t="s">
        <v>60</v>
      </c>
    </row>
    <row r="7" spans="1:10" x14ac:dyDescent="0.3">
      <c r="A7" s="235" t="s">
        <v>78</v>
      </c>
      <c r="B7" s="236">
        <v>59.2</v>
      </c>
      <c r="C7" s="237" t="s">
        <v>89</v>
      </c>
      <c r="D7" s="237">
        <v>59.2</v>
      </c>
      <c r="E7" s="200" t="s">
        <v>89</v>
      </c>
      <c r="F7" s="238">
        <f>AVERAGE(G7:J7)</f>
        <v>66.45</v>
      </c>
      <c r="G7" s="237" t="s">
        <v>89</v>
      </c>
      <c r="H7" s="237">
        <v>63.9</v>
      </c>
      <c r="I7" s="237" t="s">
        <v>89</v>
      </c>
      <c r="J7" s="200">
        <v>69</v>
      </c>
    </row>
    <row r="8" spans="1:10" ht="31.2" x14ac:dyDescent="0.3">
      <c r="A8" s="42" t="s">
        <v>12</v>
      </c>
      <c r="B8" s="96" t="s">
        <v>89</v>
      </c>
      <c r="C8" s="67" t="s">
        <v>89</v>
      </c>
      <c r="D8" s="67" t="s">
        <v>89</v>
      </c>
      <c r="E8" s="99" t="s">
        <v>89</v>
      </c>
      <c r="F8" s="138">
        <f t="shared" ref="F8:F50" si="0">AVERAGE(G8:J8)</f>
        <v>68.150000000000006</v>
      </c>
      <c r="G8" s="67" t="s">
        <v>89</v>
      </c>
      <c r="H8" s="67">
        <v>67.3</v>
      </c>
      <c r="I8" s="67" t="s">
        <v>89</v>
      </c>
      <c r="J8" s="193">
        <v>69</v>
      </c>
    </row>
    <row r="9" spans="1:10" x14ac:dyDescent="0.3">
      <c r="A9" s="42" t="s">
        <v>13</v>
      </c>
      <c r="B9" s="96">
        <v>54</v>
      </c>
      <c r="C9" s="67" t="s">
        <v>89</v>
      </c>
      <c r="D9" s="67">
        <v>54</v>
      </c>
      <c r="E9" s="99" t="s">
        <v>89</v>
      </c>
      <c r="F9" s="139">
        <f t="shared" si="0"/>
        <v>65.8</v>
      </c>
      <c r="G9" s="67" t="s">
        <v>89</v>
      </c>
      <c r="H9" s="35">
        <v>65.8</v>
      </c>
      <c r="I9" s="67" t="s">
        <v>89</v>
      </c>
      <c r="J9" s="132" t="s">
        <v>64</v>
      </c>
    </row>
    <row r="10" spans="1:10" x14ac:dyDescent="0.3">
      <c r="A10" s="42" t="s">
        <v>14</v>
      </c>
      <c r="B10" s="96">
        <v>51</v>
      </c>
      <c r="C10" s="67" t="s">
        <v>89</v>
      </c>
      <c r="D10" s="67">
        <v>51</v>
      </c>
      <c r="E10" s="99" t="s">
        <v>89</v>
      </c>
      <c r="F10" s="139">
        <f t="shared" si="0"/>
        <v>54.2</v>
      </c>
      <c r="G10" s="67" t="s">
        <v>89</v>
      </c>
      <c r="H10" s="35">
        <v>54.2</v>
      </c>
      <c r="I10" s="67" t="s">
        <v>89</v>
      </c>
      <c r="J10" s="132" t="s">
        <v>64</v>
      </c>
    </row>
    <row r="11" spans="1:10" x14ac:dyDescent="0.3">
      <c r="A11" s="42" t="s">
        <v>15</v>
      </c>
      <c r="B11" s="96">
        <v>45</v>
      </c>
      <c r="C11" s="67" t="s">
        <v>89</v>
      </c>
      <c r="D11" s="67">
        <v>45</v>
      </c>
      <c r="E11" s="99" t="s">
        <v>89</v>
      </c>
      <c r="F11" s="139">
        <f t="shared" si="0"/>
        <v>51.9</v>
      </c>
      <c r="G11" s="67" t="s">
        <v>89</v>
      </c>
      <c r="H11" s="35">
        <v>51.9</v>
      </c>
      <c r="I11" s="67" t="s">
        <v>89</v>
      </c>
      <c r="J11" s="132" t="s">
        <v>64</v>
      </c>
    </row>
    <row r="12" spans="1:10" x14ac:dyDescent="0.3">
      <c r="A12" s="42" t="s">
        <v>16</v>
      </c>
      <c r="B12" s="96">
        <v>62</v>
      </c>
      <c r="C12" s="67" t="s">
        <v>89</v>
      </c>
      <c r="D12" s="67">
        <v>62</v>
      </c>
      <c r="E12" s="99" t="s">
        <v>89</v>
      </c>
      <c r="F12" s="139">
        <f t="shared" si="0"/>
        <v>57.6</v>
      </c>
      <c r="G12" s="67" t="s">
        <v>89</v>
      </c>
      <c r="H12" s="142">
        <v>57.6</v>
      </c>
      <c r="I12" s="67" t="s">
        <v>89</v>
      </c>
      <c r="J12" s="132" t="s">
        <v>64</v>
      </c>
    </row>
    <row r="13" spans="1:10" x14ac:dyDescent="0.3">
      <c r="A13" s="42" t="s">
        <v>17</v>
      </c>
      <c r="B13" s="96">
        <v>53</v>
      </c>
      <c r="C13" s="67" t="s">
        <v>89</v>
      </c>
      <c r="D13" s="67">
        <v>53</v>
      </c>
      <c r="E13" s="99" t="s">
        <v>89</v>
      </c>
      <c r="F13" s="139">
        <f t="shared" si="0"/>
        <v>59</v>
      </c>
      <c r="G13" s="67" t="s">
        <v>89</v>
      </c>
      <c r="H13" s="142">
        <v>59</v>
      </c>
      <c r="I13" s="67" t="s">
        <v>89</v>
      </c>
      <c r="J13" s="132" t="s">
        <v>64</v>
      </c>
    </row>
    <row r="14" spans="1:10" x14ac:dyDescent="0.3">
      <c r="A14" s="42" t="s">
        <v>18</v>
      </c>
      <c r="B14" s="96">
        <v>58</v>
      </c>
      <c r="C14" s="67" t="s">
        <v>89</v>
      </c>
      <c r="D14" s="67">
        <v>58</v>
      </c>
      <c r="E14" s="99" t="s">
        <v>89</v>
      </c>
      <c r="F14" s="139">
        <f t="shared" si="0"/>
        <v>62.3</v>
      </c>
      <c r="G14" s="67" t="s">
        <v>89</v>
      </c>
      <c r="H14" s="142">
        <v>62.3</v>
      </c>
      <c r="I14" s="67" t="s">
        <v>89</v>
      </c>
      <c r="J14" s="132" t="s">
        <v>64</v>
      </c>
    </row>
    <row r="15" spans="1:10" x14ac:dyDescent="0.3">
      <c r="A15" s="42" t="s">
        <v>19</v>
      </c>
      <c r="B15" s="96">
        <v>56</v>
      </c>
      <c r="C15" s="67" t="s">
        <v>89</v>
      </c>
      <c r="D15" s="67">
        <v>56</v>
      </c>
      <c r="E15" s="99" t="s">
        <v>89</v>
      </c>
      <c r="F15" s="139">
        <f t="shared" si="0"/>
        <v>60.075566750629726</v>
      </c>
      <c r="G15" s="67" t="s">
        <v>89</v>
      </c>
      <c r="H15" s="140">
        <v>60.075566750629726</v>
      </c>
      <c r="I15" s="67" t="s">
        <v>89</v>
      </c>
      <c r="J15" s="132" t="s">
        <v>64</v>
      </c>
    </row>
    <row r="16" spans="1:10" x14ac:dyDescent="0.3">
      <c r="A16" s="42" t="s">
        <v>20</v>
      </c>
      <c r="B16" s="96">
        <v>60</v>
      </c>
      <c r="C16" s="67" t="s">
        <v>89</v>
      </c>
      <c r="D16" s="67">
        <v>60</v>
      </c>
      <c r="E16" s="99" t="s">
        <v>89</v>
      </c>
      <c r="F16" s="139">
        <f t="shared" si="0"/>
        <v>63.095706971248525</v>
      </c>
      <c r="G16" s="67" t="s">
        <v>89</v>
      </c>
      <c r="H16" s="140">
        <v>63.095706971248525</v>
      </c>
      <c r="I16" s="67" t="s">
        <v>89</v>
      </c>
      <c r="J16" s="132" t="s">
        <v>64</v>
      </c>
    </row>
    <row r="17" spans="1:10" x14ac:dyDescent="0.3">
      <c r="A17" s="42" t="s">
        <v>21</v>
      </c>
      <c r="B17" s="96">
        <v>48</v>
      </c>
      <c r="C17" s="67" t="s">
        <v>89</v>
      </c>
      <c r="D17" s="67">
        <v>48</v>
      </c>
      <c r="E17" s="99" t="s">
        <v>89</v>
      </c>
      <c r="F17" s="139">
        <f t="shared" si="0"/>
        <v>55.324074074074069</v>
      </c>
      <c r="G17" s="67" t="s">
        <v>89</v>
      </c>
      <c r="H17" s="140">
        <v>55.324074074074069</v>
      </c>
      <c r="I17" s="67" t="s">
        <v>89</v>
      </c>
      <c r="J17" s="132" t="s">
        <v>64</v>
      </c>
    </row>
    <row r="18" spans="1:10" x14ac:dyDescent="0.3">
      <c r="A18" s="42" t="s">
        <v>22</v>
      </c>
      <c r="B18" s="96">
        <v>79</v>
      </c>
      <c r="C18" s="67" t="s">
        <v>89</v>
      </c>
      <c r="D18" s="67">
        <v>79</v>
      </c>
      <c r="E18" s="99" t="s">
        <v>89</v>
      </c>
      <c r="F18" s="139">
        <f t="shared" si="0"/>
        <v>71.113561190738693</v>
      </c>
      <c r="G18" s="67" t="s">
        <v>89</v>
      </c>
      <c r="H18" s="140">
        <v>71.113561190738693</v>
      </c>
      <c r="I18" s="67" t="s">
        <v>89</v>
      </c>
      <c r="J18" s="132" t="s">
        <v>64</v>
      </c>
    </row>
    <row r="19" spans="1:10" x14ac:dyDescent="0.3">
      <c r="A19" s="42" t="s">
        <v>23</v>
      </c>
      <c r="B19" s="96">
        <v>62</v>
      </c>
      <c r="C19" s="67" t="s">
        <v>89</v>
      </c>
      <c r="D19" s="67">
        <v>62</v>
      </c>
      <c r="E19" s="99" t="s">
        <v>89</v>
      </c>
      <c r="F19" s="139">
        <f t="shared" si="0"/>
        <v>57.06558485463151</v>
      </c>
      <c r="G19" s="67" t="s">
        <v>89</v>
      </c>
      <c r="H19" s="140">
        <v>57.06558485463151</v>
      </c>
      <c r="I19" s="67" t="s">
        <v>89</v>
      </c>
      <c r="J19" s="132" t="s">
        <v>64</v>
      </c>
    </row>
    <row r="20" spans="1:10" x14ac:dyDescent="0.3">
      <c r="A20" s="42" t="s">
        <v>24</v>
      </c>
      <c r="B20" s="96">
        <v>15</v>
      </c>
      <c r="C20" s="67" t="s">
        <v>89</v>
      </c>
      <c r="D20" s="67">
        <v>15</v>
      </c>
      <c r="E20" s="99" t="s">
        <v>89</v>
      </c>
      <c r="F20" s="139">
        <f t="shared" si="0"/>
        <v>58.638743455497377</v>
      </c>
      <c r="G20" s="67" t="s">
        <v>89</v>
      </c>
      <c r="H20" s="140">
        <v>58.638743455497377</v>
      </c>
      <c r="I20" s="67" t="s">
        <v>89</v>
      </c>
      <c r="J20" s="132" t="s">
        <v>64</v>
      </c>
    </row>
    <row r="21" spans="1:10" x14ac:dyDescent="0.3">
      <c r="A21" s="42" t="s">
        <v>25</v>
      </c>
      <c r="B21" s="96">
        <v>50</v>
      </c>
      <c r="C21" s="67" t="s">
        <v>89</v>
      </c>
      <c r="D21" s="67">
        <v>50</v>
      </c>
      <c r="E21" s="99" t="s">
        <v>89</v>
      </c>
      <c r="F21" s="139">
        <f t="shared" si="0"/>
        <v>68.585452922802332</v>
      </c>
      <c r="G21" s="67" t="s">
        <v>89</v>
      </c>
      <c r="H21" s="140">
        <v>68.585452922802332</v>
      </c>
      <c r="I21" s="67" t="s">
        <v>89</v>
      </c>
      <c r="J21" s="132" t="s">
        <v>64</v>
      </c>
    </row>
    <row r="22" spans="1:10" x14ac:dyDescent="0.3">
      <c r="A22" s="42" t="s">
        <v>26</v>
      </c>
      <c r="B22" s="96">
        <v>60</v>
      </c>
      <c r="C22" s="67" t="s">
        <v>89</v>
      </c>
      <c r="D22" s="67">
        <v>60</v>
      </c>
      <c r="E22" s="99" t="s">
        <v>89</v>
      </c>
      <c r="F22" s="139">
        <f t="shared" si="0"/>
        <v>68.414918414918418</v>
      </c>
      <c r="G22" s="67" t="s">
        <v>89</v>
      </c>
      <c r="H22" s="140">
        <v>68.414918414918418</v>
      </c>
      <c r="I22" s="67" t="s">
        <v>89</v>
      </c>
      <c r="J22" s="132" t="s">
        <v>64</v>
      </c>
    </row>
    <row r="23" spans="1:10" x14ac:dyDescent="0.3">
      <c r="A23" s="42" t="s">
        <v>27</v>
      </c>
      <c r="B23" s="96">
        <v>57</v>
      </c>
      <c r="C23" s="67" t="s">
        <v>89</v>
      </c>
      <c r="D23" s="67">
        <v>57</v>
      </c>
      <c r="E23" s="99" t="s">
        <v>89</v>
      </c>
      <c r="F23" s="139">
        <f t="shared" si="0"/>
        <v>61.978406769769478</v>
      </c>
      <c r="G23" s="67" t="s">
        <v>89</v>
      </c>
      <c r="H23" s="140">
        <v>61.978406769769478</v>
      </c>
      <c r="I23" s="67" t="s">
        <v>89</v>
      </c>
      <c r="J23" s="132" t="s">
        <v>64</v>
      </c>
    </row>
    <row r="24" spans="1:10" x14ac:dyDescent="0.3">
      <c r="A24" s="42" t="s">
        <v>28</v>
      </c>
      <c r="B24" s="96">
        <v>67</v>
      </c>
      <c r="C24" s="67" t="s">
        <v>89</v>
      </c>
      <c r="D24" s="67">
        <v>67</v>
      </c>
      <c r="E24" s="99" t="s">
        <v>89</v>
      </c>
      <c r="F24" s="139">
        <f t="shared" si="0"/>
        <v>62.743682310469318</v>
      </c>
      <c r="G24" s="67" t="s">
        <v>89</v>
      </c>
      <c r="H24" s="140">
        <v>62.743682310469318</v>
      </c>
      <c r="I24" s="67" t="s">
        <v>89</v>
      </c>
      <c r="J24" s="132" t="s">
        <v>64</v>
      </c>
    </row>
    <row r="25" spans="1:10" x14ac:dyDescent="0.3">
      <c r="A25" s="42" t="s">
        <v>29</v>
      </c>
      <c r="B25" s="96" t="s">
        <v>66</v>
      </c>
      <c r="C25" s="67" t="s">
        <v>89</v>
      </c>
      <c r="D25" s="67" t="s">
        <v>66</v>
      </c>
      <c r="E25" s="99" t="s">
        <v>89</v>
      </c>
      <c r="F25" s="139">
        <f t="shared" si="0"/>
        <v>70.481927710843379</v>
      </c>
      <c r="G25" s="67" t="s">
        <v>89</v>
      </c>
      <c r="H25" s="140">
        <v>70.481927710843379</v>
      </c>
      <c r="I25" s="67" t="s">
        <v>89</v>
      </c>
      <c r="J25" s="132" t="s">
        <v>64</v>
      </c>
    </row>
    <row r="26" spans="1:10" x14ac:dyDescent="0.3">
      <c r="A26" s="42" t="s">
        <v>30</v>
      </c>
      <c r="B26" s="96">
        <v>50</v>
      </c>
      <c r="C26" s="67" t="s">
        <v>89</v>
      </c>
      <c r="D26" s="67">
        <v>50</v>
      </c>
      <c r="E26" s="99" t="s">
        <v>89</v>
      </c>
      <c r="F26" s="139">
        <f t="shared" si="0"/>
        <v>55.668703326544467</v>
      </c>
      <c r="G26" s="67" t="s">
        <v>89</v>
      </c>
      <c r="H26" s="140">
        <v>55.668703326544467</v>
      </c>
      <c r="I26" s="67" t="s">
        <v>89</v>
      </c>
      <c r="J26" s="132" t="s">
        <v>64</v>
      </c>
    </row>
    <row r="27" spans="1:10" x14ac:dyDescent="0.3">
      <c r="A27" s="42" t="s">
        <v>31</v>
      </c>
      <c r="B27" s="96">
        <v>62</v>
      </c>
      <c r="C27" s="67" t="s">
        <v>89</v>
      </c>
      <c r="D27" s="67">
        <v>62</v>
      </c>
      <c r="E27" s="99" t="s">
        <v>89</v>
      </c>
      <c r="F27" s="139">
        <f t="shared" si="0"/>
        <v>63.793103448275865</v>
      </c>
      <c r="G27" s="67" t="s">
        <v>89</v>
      </c>
      <c r="H27" s="140">
        <v>63.793103448275865</v>
      </c>
      <c r="I27" s="67" t="s">
        <v>89</v>
      </c>
      <c r="J27" s="132" t="s">
        <v>64</v>
      </c>
    </row>
    <row r="28" spans="1:10" x14ac:dyDescent="0.3">
      <c r="A28" s="42" t="s">
        <v>32</v>
      </c>
      <c r="B28" s="96">
        <v>53</v>
      </c>
      <c r="C28" s="67" t="s">
        <v>89</v>
      </c>
      <c r="D28" s="67">
        <v>53</v>
      </c>
      <c r="E28" s="99" t="s">
        <v>89</v>
      </c>
      <c r="F28" s="139">
        <f t="shared" si="0"/>
        <v>55.940594059405946</v>
      </c>
      <c r="G28" s="67" t="s">
        <v>89</v>
      </c>
      <c r="H28" s="140">
        <v>55.940594059405946</v>
      </c>
      <c r="I28" s="67" t="s">
        <v>89</v>
      </c>
      <c r="J28" s="132" t="s">
        <v>64</v>
      </c>
    </row>
    <row r="29" spans="1:10" x14ac:dyDescent="0.3">
      <c r="A29" s="42" t="s">
        <v>33</v>
      </c>
      <c r="B29" s="96">
        <v>50</v>
      </c>
      <c r="C29" s="67" t="s">
        <v>89</v>
      </c>
      <c r="D29" s="67">
        <v>50</v>
      </c>
      <c r="E29" s="99" t="s">
        <v>89</v>
      </c>
      <c r="F29" s="139">
        <f t="shared" si="0"/>
        <v>62.208258527827653</v>
      </c>
      <c r="G29" s="67" t="s">
        <v>89</v>
      </c>
      <c r="H29" s="140">
        <v>62.208258527827653</v>
      </c>
      <c r="I29" s="67" t="s">
        <v>89</v>
      </c>
      <c r="J29" s="132" t="s">
        <v>64</v>
      </c>
    </row>
    <row r="30" spans="1:10" x14ac:dyDescent="0.3">
      <c r="A30" s="42" t="s">
        <v>34</v>
      </c>
      <c r="B30" s="96">
        <v>70</v>
      </c>
      <c r="C30" s="67" t="s">
        <v>89</v>
      </c>
      <c r="D30" s="67">
        <v>70</v>
      </c>
      <c r="E30" s="99" t="s">
        <v>89</v>
      </c>
      <c r="F30" s="139">
        <f t="shared" si="0"/>
        <v>65.625</v>
      </c>
      <c r="G30" s="67" t="s">
        <v>89</v>
      </c>
      <c r="H30" s="140">
        <v>65.625</v>
      </c>
      <c r="I30" s="67" t="s">
        <v>89</v>
      </c>
      <c r="J30" s="132" t="s">
        <v>64</v>
      </c>
    </row>
    <row r="31" spans="1:10" x14ac:dyDescent="0.3">
      <c r="A31" s="42" t="s">
        <v>35</v>
      </c>
      <c r="B31" s="96">
        <v>67</v>
      </c>
      <c r="C31" s="67" t="s">
        <v>89</v>
      </c>
      <c r="D31" s="67">
        <v>67</v>
      </c>
      <c r="E31" s="99" t="s">
        <v>89</v>
      </c>
      <c r="F31" s="139">
        <f t="shared" si="0"/>
        <v>69.620253164556971</v>
      </c>
      <c r="G31" s="67" t="s">
        <v>89</v>
      </c>
      <c r="H31" s="140">
        <v>69.620253164556971</v>
      </c>
      <c r="I31" s="67" t="s">
        <v>89</v>
      </c>
      <c r="J31" s="132" t="s">
        <v>64</v>
      </c>
    </row>
    <row r="32" spans="1:10" x14ac:dyDescent="0.3">
      <c r="A32" s="42" t="s">
        <v>36</v>
      </c>
      <c r="B32" s="96">
        <v>51</v>
      </c>
      <c r="C32" s="67" t="s">
        <v>89</v>
      </c>
      <c r="D32" s="67">
        <v>51</v>
      </c>
      <c r="E32" s="99" t="s">
        <v>89</v>
      </c>
      <c r="F32" s="139">
        <f t="shared" si="0"/>
        <v>59.853121175030601</v>
      </c>
      <c r="G32" s="67" t="s">
        <v>89</v>
      </c>
      <c r="H32" s="140">
        <v>59.853121175030601</v>
      </c>
      <c r="I32" s="67" t="s">
        <v>89</v>
      </c>
      <c r="J32" s="132" t="s">
        <v>64</v>
      </c>
    </row>
    <row r="33" spans="1:10" x14ac:dyDescent="0.3">
      <c r="A33" s="42" t="s">
        <v>37</v>
      </c>
      <c r="B33" s="96">
        <v>65</v>
      </c>
      <c r="C33" s="67" t="s">
        <v>89</v>
      </c>
      <c r="D33" s="67">
        <v>65</v>
      </c>
      <c r="E33" s="99" t="s">
        <v>89</v>
      </c>
      <c r="F33" s="139">
        <f t="shared" si="0"/>
        <v>71.234939759036138</v>
      </c>
      <c r="G33" s="67" t="s">
        <v>89</v>
      </c>
      <c r="H33" s="140">
        <v>71.234939759036138</v>
      </c>
      <c r="I33" s="67" t="s">
        <v>89</v>
      </c>
      <c r="J33" s="132" t="s">
        <v>64</v>
      </c>
    </row>
    <row r="34" spans="1:10" x14ac:dyDescent="0.3">
      <c r="A34" s="42" t="s">
        <v>38</v>
      </c>
      <c r="B34" s="96">
        <v>63</v>
      </c>
      <c r="C34" s="67" t="s">
        <v>89</v>
      </c>
      <c r="D34" s="67">
        <v>63</v>
      </c>
      <c r="E34" s="99" t="s">
        <v>89</v>
      </c>
      <c r="F34" s="139">
        <f t="shared" si="0"/>
        <v>90.909090909090907</v>
      </c>
      <c r="G34" s="67" t="s">
        <v>89</v>
      </c>
      <c r="H34" s="140">
        <v>90.909090909090907</v>
      </c>
      <c r="I34" s="67" t="s">
        <v>89</v>
      </c>
      <c r="J34" s="132" t="s">
        <v>64</v>
      </c>
    </row>
    <row r="35" spans="1:10" x14ac:dyDescent="0.3">
      <c r="A35" s="42" t="s">
        <v>39</v>
      </c>
      <c r="B35" s="96">
        <v>57</v>
      </c>
      <c r="C35" s="67" t="s">
        <v>89</v>
      </c>
      <c r="D35" s="67">
        <v>57</v>
      </c>
      <c r="E35" s="99" t="s">
        <v>89</v>
      </c>
      <c r="F35" s="139">
        <f t="shared" si="0"/>
        <v>63.071512309495894</v>
      </c>
      <c r="G35" s="67" t="s">
        <v>89</v>
      </c>
      <c r="H35" s="140">
        <v>63.071512309495894</v>
      </c>
      <c r="I35" s="67" t="s">
        <v>89</v>
      </c>
      <c r="J35" s="132" t="s">
        <v>64</v>
      </c>
    </row>
    <row r="36" spans="1:10" x14ac:dyDescent="0.3">
      <c r="A36" s="42" t="s">
        <v>40</v>
      </c>
      <c r="B36" s="96">
        <v>67</v>
      </c>
      <c r="C36" s="67" t="s">
        <v>89</v>
      </c>
      <c r="D36" s="67">
        <v>67</v>
      </c>
      <c r="E36" s="99" t="s">
        <v>89</v>
      </c>
      <c r="F36" s="139">
        <f t="shared" si="0"/>
        <v>63.896583564173589</v>
      </c>
      <c r="G36" s="67" t="s">
        <v>89</v>
      </c>
      <c r="H36" s="140">
        <v>63.896583564173589</v>
      </c>
      <c r="I36" s="67" t="s">
        <v>89</v>
      </c>
      <c r="J36" s="132" t="s">
        <v>64</v>
      </c>
    </row>
    <row r="37" spans="1:10" x14ac:dyDescent="0.3">
      <c r="A37" s="42" t="s">
        <v>41</v>
      </c>
      <c r="B37" s="96">
        <v>61</v>
      </c>
      <c r="C37" s="67" t="s">
        <v>89</v>
      </c>
      <c r="D37" s="67">
        <v>61</v>
      </c>
      <c r="E37" s="99" t="s">
        <v>89</v>
      </c>
      <c r="F37" s="139">
        <f t="shared" si="0"/>
        <v>69.720101781170484</v>
      </c>
      <c r="G37" s="67" t="s">
        <v>89</v>
      </c>
      <c r="H37" s="140">
        <v>69.720101781170484</v>
      </c>
      <c r="I37" s="67" t="s">
        <v>89</v>
      </c>
      <c r="J37" s="132" t="s">
        <v>64</v>
      </c>
    </row>
    <row r="38" spans="1:10" x14ac:dyDescent="0.3">
      <c r="A38" s="42" t="s">
        <v>42</v>
      </c>
      <c r="B38" s="96">
        <v>67</v>
      </c>
      <c r="C38" s="67" t="s">
        <v>89</v>
      </c>
      <c r="D38" s="67">
        <v>67</v>
      </c>
      <c r="E38" s="99" t="s">
        <v>89</v>
      </c>
      <c r="F38" s="139">
        <f t="shared" si="0"/>
        <v>74.245115452930733</v>
      </c>
      <c r="G38" s="67" t="s">
        <v>89</v>
      </c>
      <c r="H38" s="140">
        <v>74.245115452930733</v>
      </c>
      <c r="I38" s="67" t="s">
        <v>89</v>
      </c>
      <c r="J38" s="132" t="s">
        <v>64</v>
      </c>
    </row>
    <row r="39" spans="1:10" x14ac:dyDescent="0.3">
      <c r="A39" s="42" t="s">
        <v>43</v>
      </c>
      <c r="B39" s="96">
        <v>60</v>
      </c>
      <c r="C39" s="67" t="s">
        <v>89</v>
      </c>
      <c r="D39" s="67">
        <v>60</v>
      </c>
      <c r="E39" s="99" t="s">
        <v>89</v>
      </c>
      <c r="F39" s="139">
        <f t="shared" si="0"/>
        <v>65.985643290999448</v>
      </c>
      <c r="G39" s="67" t="s">
        <v>89</v>
      </c>
      <c r="H39" s="140">
        <v>65.985643290999448</v>
      </c>
      <c r="I39" s="67" t="s">
        <v>89</v>
      </c>
      <c r="J39" s="132" t="s">
        <v>64</v>
      </c>
    </row>
    <row r="40" spans="1:10" x14ac:dyDescent="0.3">
      <c r="A40" s="42" t="s">
        <v>44</v>
      </c>
      <c r="B40" s="96">
        <v>50</v>
      </c>
      <c r="C40" s="67" t="s">
        <v>89</v>
      </c>
      <c r="D40" s="67">
        <v>50</v>
      </c>
      <c r="E40" s="99" t="s">
        <v>89</v>
      </c>
      <c r="F40" s="139">
        <f t="shared" si="0"/>
        <v>64.624505928853765</v>
      </c>
      <c r="G40" s="67" t="s">
        <v>89</v>
      </c>
      <c r="H40" s="140">
        <v>64.624505928853765</v>
      </c>
      <c r="I40" s="67" t="s">
        <v>89</v>
      </c>
      <c r="J40" s="132" t="s">
        <v>64</v>
      </c>
    </row>
    <row r="41" spans="1:10" x14ac:dyDescent="0.3">
      <c r="A41" s="42" t="s">
        <v>45</v>
      </c>
      <c r="B41" s="96">
        <v>63</v>
      </c>
      <c r="C41" s="67" t="s">
        <v>89</v>
      </c>
      <c r="D41" s="67">
        <v>63</v>
      </c>
      <c r="E41" s="99" t="s">
        <v>89</v>
      </c>
      <c r="F41" s="139">
        <f t="shared" si="0"/>
        <v>73.652831919284566</v>
      </c>
      <c r="G41" s="67" t="s">
        <v>89</v>
      </c>
      <c r="H41" s="140">
        <v>73.652831919284566</v>
      </c>
      <c r="I41" s="67" t="s">
        <v>89</v>
      </c>
      <c r="J41" s="132" t="s">
        <v>64</v>
      </c>
    </row>
    <row r="42" spans="1:10" x14ac:dyDescent="0.3">
      <c r="A42" s="42" t="s">
        <v>46</v>
      </c>
      <c r="B42" s="96">
        <v>56</v>
      </c>
      <c r="C42" s="67" t="s">
        <v>89</v>
      </c>
      <c r="D42" s="67">
        <v>56</v>
      </c>
      <c r="E42" s="99" t="s">
        <v>89</v>
      </c>
      <c r="F42" s="139">
        <f t="shared" si="0"/>
        <v>60.474308300395251</v>
      </c>
      <c r="G42" s="67" t="s">
        <v>89</v>
      </c>
      <c r="H42" s="140">
        <v>60.474308300395251</v>
      </c>
      <c r="I42" s="67" t="s">
        <v>89</v>
      </c>
      <c r="J42" s="132" t="s">
        <v>64</v>
      </c>
    </row>
    <row r="43" spans="1:10" x14ac:dyDescent="0.3">
      <c r="A43" s="42" t="s">
        <v>47</v>
      </c>
      <c r="B43" s="96">
        <v>61</v>
      </c>
      <c r="C43" s="67" t="s">
        <v>89</v>
      </c>
      <c r="D43" s="67">
        <v>61</v>
      </c>
      <c r="E43" s="99" t="s">
        <v>89</v>
      </c>
      <c r="F43" s="139">
        <f t="shared" si="0"/>
        <v>49.429657794676807</v>
      </c>
      <c r="G43" s="67" t="s">
        <v>89</v>
      </c>
      <c r="H43" s="140">
        <v>49.429657794676807</v>
      </c>
      <c r="I43" s="67" t="s">
        <v>89</v>
      </c>
      <c r="J43" s="132" t="s">
        <v>64</v>
      </c>
    </row>
    <row r="44" spans="1:10" x14ac:dyDescent="0.3">
      <c r="A44" s="42" t="s">
        <v>48</v>
      </c>
      <c r="B44" s="96">
        <v>63</v>
      </c>
      <c r="C44" s="67" t="s">
        <v>89</v>
      </c>
      <c r="D44" s="67">
        <v>63</v>
      </c>
      <c r="E44" s="99" t="s">
        <v>89</v>
      </c>
      <c r="F44" s="139">
        <f t="shared" si="0"/>
        <v>76.530612244897952</v>
      </c>
      <c r="G44" s="67" t="s">
        <v>89</v>
      </c>
      <c r="H44" s="140">
        <v>76.530612244897952</v>
      </c>
      <c r="I44" s="67" t="s">
        <v>89</v>
      </c>
      <c r="J44" s="132" t="s">
        <v>64</v>
      </c>
    </row>
    <row r="45" spans="1:10" x14ac:dyDescent="0.3">
      <c r="A45" s="42" t="s">
        <v>49</v>
      </c>
      <c r="B45" s="96">
        <v>57</v>
      </c>
      <c r="C45" s="67" t="s">
        <v>89</v>
      </c>
      <c r="D45" s="67">
        <v>57</v>
      </c>
      <c r="E45" s="99" t="s">
        <v>89</v>
      </c>
      <c r="F45" s="139">
        <f t="shared" si="0"/>
        <v>70.021413276231257</v>
      </c>
      <c r="G45" s="67" t="s">
        <v>89</v>
      </c>
      <c r="H45" s="140">
        <v>70.021413276231257</v>
      </c>
      <c r="I45" s="67" t="s">
        <v>89</v>
      </c>
      <c r="J45" s="132" t="s">
        <v>64</v>
      </c>
    </row>
    <row r="46" spans="1:10" x14ac:dyDescent="0.3">
      <c r="A46" s="42" t="s">
        <v>50</v>
      </c>
      <c r="B46" s="96">
        <v>61</v>
      </c>
      <c r="C46" s="67" t="s">
        <v>89</v>
      </c>
      <c r="D46" s="67">
        <v>61</v>
      </c>
      <c r="E46" s="99" t="s">
        <v>89</v>
      </c>
      <c r="F46" s="139">
        <f t="shared" si="0"/>
        <v>66.281755196304843</v>
      </c>
      <c r="G46" s="67" t="s">
        <v>89</v>
      </c>
      <c r="H46" s="140">
        <v>66.281755196304843</v>
      </c>
      <c r="I46" s="67" t="s">
        <v>89</v>
      </c>
      <c r="J46" s="132" t="s">
        <v>64</v>
      </c>
    </row>
    <row r="47" spans="1:10" x14ac:dyDescent="0.3">
      <c r="A47" s="42" t="s">
        <v>51</v>
      </c>
      <c r="B47" s="96">
        <v>57</v>
      </c>
      <c r="C47" s="67" t="s">
        <v>89</v>
      </c>
      <c r="D47" s="67">
        <v>57</v>
      </c>
      <c r="E47" s="99" t="s">
        <v>89</v>
      </c>
      <c r="F47" s="139">
        <f t="shared" si="0"/>
        <v>58.536585365853654</v>
      </c>
      <c r="G47" s="67" t="s">
        <v>89</v>
      </c>
      <c r="H47" s="140">
        <v>58.536585365853654</v>
      </c>
      <c r="I47" s="67" t="s">
        <v>89</v>
      </c>
      <c r="J47" s="132" t="s">
        <v>64</v>
      </c>
    </row>
    <row r="48" spans="1:10" x14ac:dyDescent="0.3">
      <c r="A48" s="42" t="s">
        <v>52</v>
      </c>
      <c r="B48" s="96">
        <v>66</v>
      </c>
      <c r="C48" s="67" t="s">
        <v>89</v>
      </c>
      <c r="D48" s="67">
        <v>66</v>
      </c>
      <c r="E48" s="99" t="s">
        <v>89</v>
      </c>
      <c r="F48" s="139">
        <f t="shared" si="0"/>
        <v>64.247442766682909</v>
      </c>
      <c r="G48" s="67" t="s">
        <v>89</v>
      </c>
      <c r="H48" s="140">
        <v>64.247442766682909</v>
      </c>
      <c r="I48" s="67" t="s">
        <v>89</v>
      </c>
      <c r="J48" s="132" t="s">
        <v>64</v>
      </c>
    </row>
    <row r="49" spans="1:10" x14ac:dyDescent="0.3">
      <c r="A49" s="42" t="s">
        <v>53</v>
      </c>
      <c r="B49" s="96">
        <v>53</v>
      </c>
      <c r="C49" s="67" t="s">
        <v>89</v>
      </c>
      <c r="D49" s="67">
        <v>53</v>
      </c>
      <c r="E49" s="99" t="s">
        <v>89</v>
      </c>
      <c r="F49" s="139">
        <f t="shared" si="0"/>
        <v>62.5</v>
      </c>
      <c r="G49" s="67" t="s">
        <v>89</v>
      </c>
      <c r="H49" s="140">
        <v>62.5</v>
      </c>
      <c r="I49" s="67" t="s">
        <v>89</v>
      </c>
      <c r="J49" s="132" t="s">
        <v>64</v>
      </c>
    </row>
    <row r="50" spans="1:10" ht="16.2" thickBot="1" x14ac:dyDescent="0.35">
      <c r="A50" s="149" t="s">
        <v>54</v>
      </c>
      <c r="B50" s="124">
        <v>49</v>
      </c>
      <c r="C50" s="72" t="s">
        <v>89</v>
      </c>
      <c r="D50" s="72">
        <v>49</v>
      </c>
      <c r="E50" s="73" t="s">
        <v>89</v>
      </c>
      <c r="F50" s="150">
        <f t="shared" si="0"/>
        <v>59.630738522954097</v>
      </c>
      <c r="G50" s="72" t="s">
        <v>89</v>
      </c>
      <c r="H50" s="144">
        <v>59.630738522954097</v>
      </c>
      <c r="I50" s="72" t="s">
        <v>89</v>
      </c>
      <c r="J50" s="74" t="s">
        <v>64</v>
      </c>
    </row>
  </sheetData>
  <mergeCells count="3">
    <mergeCell ref="B5:E5"/>
    <mergeCell ref="F5:J5"/>
    <mergeCell ref="A5:A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B77E-3B55-49F4-81CC-88ADC5B2DC97}">
  <dimension ref="A1:J50"/>
  <sheetViews>
    <sheetView zoomScale="80" zoomScaleNormal="80" workbookViewId="0">
      <selection activeCell="T26" sqref="T26"/>
    </sheetView>
  </sheetViews>
  <sheetFormatPr defaultRowHeight="15.6" x14ac:dyDescent="0.3"/>
  <cols>
    <col min="1" max="1" width="27.5546875" style="42" customWidth="1"/>
    <col min="2" max="2" width="11.33203125" style="37" customWidth="1"/>
    <col min="3" max="3" width="7" style="37" customWidth="1"/>
    <col min="4" max="4" width="6.44140625" style="37" customWidth="1"/>
    <col min="5" max="5" width="8.88671875" style="37"/>
    <col min="6" max="6" width="11" style="37" customWidth="1"/>
    <col min="7" max="7" width="7.44140625" style="37" customWidth="1"/>
    <col min="8" max="8" width="6.44140625" style="37" customWidth="1"/>
    <col min="9" max="9" width="8.88671875" style="37"/>
    <col min="10" max="10" width="7.44140625" style="37" customWidth="1"/>
    <col min="11" max="16384" width="8.88671875" style="37"/>
  </cols>
  <sheetData>
    <row r="1" spans="1:10" ht="36" customHeight="1" x14ac:dyDescent="0.3">
      <c r="A1" s="167" t="s">
        <v>88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0" ht="14.25" customHeight="1" x14ac:dyDescent="0.3">
      <c r="A2" s="154" t="s">
        <v>67</v>
      </c>
      <c r="B2" s="136"/>
      <c r="C2" s="136"/>
      <c r="D2" s="136"/>
      <c r="E2" s="136"/>
      <c r="F2" s="136"/>
      <c r="G2" s="136"/>
      <c r="H2" s="136"/>
      <c r="I2" s="136"/>
      <c r="J2" s="136"/>
    </row>
    <row r="3" spans="1:10" ht="14.25" customHeight="1" x14ac:dyDescent="0.3">
      <c r="A3" s="154" t="s">
        <v>90</v>
      </c>
      <c r="B3" s="136"/>
      <c r="C3" s="136"/>
      <c r="D3" s="136"/>
      <c r="E3" s="136"/>
      <c r="F3" s="136"/>
      <c r="G3" s="136"/>
      <c r="H3" s="136"/>
      <c r="I3" s="136"/>
      <c r="J3" s="136"/>
    </row>
    <row r="4" spans="1:10" ht="14.25" customHeight="1" thickBot="1" x14ac:dyDescent="0.35">
      <c r="A4" s="154" t="s">
        <v>159</v>
      </c>
      <c r="B4" s="218"/>
      <c r="C4" s="218"/>
      <c r="D4" s="218"/>
      <c r="E4" s="218"/>
      <c r="F4" s="218"/>
      <c r="G4" s="218"/>
      <c r="H4" s="218"/>
      <c r="I4" s="218"/>
      <c r="J4" s="218"/>
    </row>
    <row r="5" spans="1:10" ht="16.2" thickBot="1" x14ac:dyDescent="0.35">
      <c r="A5" s="323" t="s">
        <v>61</v>
      </c>
      <c r="B5" s="300">
        <v>2023</v>
      </c>
      <c r="C5" s="301"/>
      <c r="D5" s="301"/>
      <c r="E5" s="302"/>
      <c r="F5" s="300">
        <v>2024</v>
      </c>
      <c r="G5" s="301"/>
      <c r="H5" s="301"/>
      <c r="I5" s="301"/>
      <c r="J5" s="302"/>
    </row>
    <row r="6" spans="1:10" ht="16.2" thickBot="1" x14ac:dyDescent="0.35">
      <c r="A6" s="324"/>
      <c r="B6" s="124" t="s">
        <v>63</v>
      </c>
      <c r="C6" s="72" t="s">
        <v>57</v>
      </c>
      <c r="D6" s="72" t="s">
        <v>58</v>
      </c>
      <c r="E6" s="73" t="s">
        <v>59</v>
      </c>
      <c r="F6" s="124" t="s">
        <v>63</v>
      </c>
      <c r="G6" s="72" t="s">
        <v>57</v>
      </c>
      <c r="H6" s="72" t="s">
        <v>58</v>
      </c>
      <c r="I6" s="72" t="s">
        <v>59</v>
      </c>
      <c r="J6" s="73" t="s">
        <v>60</v>
      </c>
    </row>
    <row r="7" spans="1:10" x14ac:dyDescent="0.3">
      <c r="A7" s="235" t="s">
        <v>78</v>
      </c>
      <c r="B7" s="236">
        <v>90.4</v>
      </c>
      <c r="C7" s="237" t="s">
        <v>89</v>
      </c>
      <c r="D7" s="237">
        <v>90.4</v>
      </c>
      <c r="E7" s="200" t="s">
        <v>89</v>
      </c>
      <c r="F7" s="238">
        <f>AVERAGE(G7:J7)</f>
        <v>91</v>
      </c>
      <c r="G7" s="237" t="s">
        <v>89</v>
      </c>
      <c r="H7" s="237">
        <v>90.7</v>
      </c>
      <c r="I7" s="237" t="s">
        <v>89</v>
      </c>
      <c r="J7" s="200">
        <v>91.3</v>
      </c>
    </row>
    <row r="8" spans="1:10" ht="31.2" x14ac:dyDescent="0.3">
      <c r="A8" s="42" t="s">
        <v>12</v>
      </c>
      <c r="B8" s="96" t="s">
        <v>89</v>
      </c>
      <c r="C8" s="67" t="s">
        <v>89</v>
      </c>
      <c r="D8" s="67" t="s">
        <v>89</v>
      </c>
      <c r="E8" s="99" t="s">
        <v>89</v>
      </c>
      <c r="F8" s="138">
        <f t="shared" ref="F8:F50" si="0">AVERAGE(G8:J8)</f>
        <v>93.55</v>
      </c>
      <c r="G8" s="192" t="s">
        <v>89</v>
      </c>
      <c r="H8" s="192">
        <v>95.8</v>
      </c>
      <c r="I8" s="192" t="s">
        <v>89</v>
      </c>
      <c r="J8" s="193">
        <v>91.3</v>
      </c>
    </row>
    <row r="9" spans="1:10" x14ac:dyDescent="0.3">
      <c r="A9" s="42" t="s">
        <v>13</v>
      </c>
      <c r="B9" s="96">
        <v>92</v>
      </c>
      <c r="C9" s="67" t="s">
        <v>89</v>
      </c>
      <c r="D9" s="67">
        <v>92</v>
      </c>
      <c r="E9" s="99" t="s">
        <v>89</v>
      </c>
      <c r="F9" s="139">
        <f t="shared" si="0"/>
        <v>93.4</v>
      </c>
      <c r="G9" s="192" t="s">
        <v>89</v>
      </c>
      <c r="H9" s="35">
        <v>93.4</v>
      </c>
      <c r="I9" s="192" t="s">
        <v>89</v>
      </c>
      <c r="J9" s="132" t="s">
        <v>64</v>
      </c>
    </row>
    <row r="10" spans="1:10" x14ac:dyDescent="0.3">
      <c r="A10" s="42" t="s">
        <v>14</v>
      </c>
      <c r="B10" s="96">
        <v>92</v>
      </c>
      <c r="C10" s="67" t="s">
        <v>89</v>
      </c>
      <c r="D10" s="67">
        <v>92</v>
      </c>
      <c r="E10" s="99" t="s">
        <v>89</v>
      </c>
      <c r="F10" s="139">
        <f t="shared" si="0"/>
        <v>95.4</v>
      </c>
      <c r="G10" s="192" t="s">
        <v>89</v>
      </c>
      <c r="H10" s="35">
        <v>95.4</v>
      </c>
      <c r="I10" s="192" t="s">
        <v>89</v>
      </c>
      <c r="J10" s="132" t="s">
        <v>64</v>
      </c>
    </row>
    <row r="11" spans="1:10" x14ac:dyDescent="0.3">
      <c r="A11" s="42" t="s">
        <v>15</v>
      </c>
      <c r="B11" s="96">
        <v>92</v>
      </c>
      <c r="C11" s="67" t="s">
        <v>89</v>
      </c>
      <c r="D11" s="67">
        <v>92</v>
      </c>
      <c r="E11" s="99" t="s">
        <v>89</v>
      </c>
      <c r="F11" s="139">
        <f t="shared" si="0"/>
        <v>92.4</v>
      </c>
      <c r="G11" s="192" t="s">
        <v>89</v>
      </c>
      <c r="H11" s="35">
        <v>92.4</v>
      </c>
      <c r="I11" s="192" t="s">
        <v>89</v>
      </c>
      <c r="J11" s="132" t="s">
        <v>64</v>
      </c>
    </row>
    <row r="12" spans="1:10" x14ac:dyDescent="0.3">
      <c r="A12" s="42" t="s">
        <v>16</v>
      </c>
      <c r="B12" s="96">
        <v>96</v>
      </c>
      <c r="C12" s="67" t="s">
        <v>89</v>
      </c>
      <c r="D12" s="67">
        <v>96</v>
      </c>
      <c r="E12" s="99" t="s">
        <v>89</v>
      </c>
      <c r="F12" s="139">
        <f t="shared" si="0"/>
        <v>90.7</v>
      </c>
      <c r="G12" s="192" t="s">
        <v>89</v>
      </c>
      <c r="H12" s="142">
        <v>90.7</v>
      </c>
      <c r="I12" s="192" t="s">
        <v>89</v>
      </c>
      <c r="J12" s="132" t="s">
        <v>64</v>
      </c>
    </row>
    <row r="13" spans="1:10" x14ac:dyDescent="0.3">
      <c r="A13" s="42" t="s">
        <v>17</v>
      </c>
      <c r="B13" s="96">
        <v>87</v>
      </c>
      <c r="C13" s="67" t="s">
        <v>89</v>
      </c>
      <c r="D13" s="67">
        <v>87</v>
      </c>
      <c r="E13" s="99" t="s">
        <v>89</v>
      </c>
      <c r="F13" s="139">
        <f t="shared" si="0"/>
        <v>87.7</v>
      </c>
      <c r="G13" s="192" t="s">
        <v>89</v>
      </c>
      <c r="H13" s="142">
        <v>87.7</v>
      </c>
      <c r="I13" s="192" t="s">
        <v>89</v>
      </c>
      <c r="J13" s="132" t="s">
        <v>64</v>
      </c>
    </row>
    <row r="14" spans="1:10" x14ac:dyDescent="0.3">
      <c r="A14" s="42" t="s">
        <v>18</v>
      </c>
      <c r="B14" s="96">
        <v>88</v>
      </c>
      <c r="C14" s="67" t="s">
        <v>89</v>
      </c>
      <c r="D14" s="67">
        <v>88</v>
      </c>
      <c r="E14" s="99" t="s">
        <v>89</v>
      </c>
      <c r="F14" s="139">
        <f t="shared" si="0"/>
        <v>90.1</v>
      </c>
      <c r="G14" s="192" t="s">
        <v>89</v>
      </c>
      <c r="H14" s="142">
        <v>90.1</v>
      </c>
      <c r="I14" s="192" t="s">
        <v>89</v>
      </c>
      <c r="J14" s="132" t="s">
        <v>64</v>
      </c>
    </row>
    <row r="15" spans="1:10" x14ac:dyDescent="0.3">
      <c r="A15" s="42" t="s">
        <v>19</v>
      </c>
      <c r="B15" s="96">
        <v>87</v>
      </c>
      <c r="C15" s="67" t="s">
        <v>89</v>
      </c>
      <c r="D15" s="67">
        <v>87</v>
      </c>
      <c r="E15" s="99" t="s">
        <v>89</v>
      </c>
      <c r="F15" s="139">
        <f t="shared" si="0"/>
        <v>86.492622020431327</v>
      </c>
      <c r="G15" s="192" t="s">
        <v>89</v>
      </c>
      <c r="H15" s="140">
        <v>86.492622020431327</v>
      </c>
      <c r="I15" s="192" t="s">
        <v>89</v>
      </c>
      <c r="J15" s="132" t="s">
        <v>64</v>
      </c>
    </row>
    <row r="16" spans="1:10" x14ac:dyDescent="0.3">
      <c r="A16" s="42" t="s">
        <v>20</v>
      </c>
      <c r="B16" s="96">
        <v>89</v>
      </c>
      <c r="C16" s="67" t="s">
        <v>89</v>
      </c>
      <c r="D16" s="67">
        <v>89</v>
      </c>
      <c r="E16" s="99" t="s">
        <v>89</v>
      </c>
      <c r="F16" s="139">
        <f t="shared" si="0"/>
        <v>89.562406188661811</v>
      </c>
      <c r="G16" s="192" t="s">
        <v>89</v>
      </c>
      <c r="H16" s="140">
        <v>89.562406188661811</v>
      </c>
      <c r="I16" s="192" t="s">
        <v>89</v>
      </c>
      <c r="J16" s="132" t="s">
        <v>64</v>
      </c>
    </row>
    <row r="17" spans="1:10" x14ac:dyDescent="0.3">
      <c r="A17" s="42" t="s">
        <v>21</v>
      </c>
      <c r="B17" s="96">
        <v>94</v>
      </c>
      <c r="C17" s="67" t="s">
        <v>89</v>
      </c>
      <c r="D17" s="67">
        <v>94</v>
      </c>
      <c r="E17" s="99" t="s">
        <v>89</v>
      </c>
      <c r="F17" s="139">
        <f t="shared" si="0"/>
        <v>91.028446389496722</v>
      </c>
      <c r="G17" s="192" t="s">
        <v>89</v>
      </c>
      <c r="H17" s="140">
        <v>91.028446389496722</v>
      </c>
      <c r="I17" s="192" t="s">
        <v>89</v>
      </c>
      <c r="J17" s="132" t="s">
        <v>64</v>
      </c>
    </row>
    <row r="18" spans="1:10" x14ac:dyDescent="0.3">
      <c r="A18" s="42" t="s">
        <v>22</v>
      </c>
      <c r="B18" s="96">
        <v>73</v>
      </c>
      <c r="C18" s="67" t="s">
        <v>89</v>
      </c>
      <c r="D18" s="67">
        <v>73</v>
      </c>
      <c r="E18" s="99" t="s">
        <v>89</v>
      </c>
      <c r="F18" s="139">
        <f t="shared" si="0"/>
        <v>93.693693693693689</v>
      </c>
      <c r="G18" s="192" t="s">
        <v>89</v>
      </c>
      <c r="H18" s="140">
        <v>93.693693693693689</v>
      </c>
      <c r="I18" s="192" t="s">
        <v>89</v>
      </c>
      <c r="J18" s="132" t="s">
        <v>64</v>
      </c>
    </row>
    <row r="19" spans="1:10" x14ac:dyDescent="0.3">
      <c r="A19" s="42" t="s">
        <v>23</v>
      </c>
      <c r="B19" s="96">
        <v>86</v>
      </c>
      <c r="C19" s="67" t="s">
        <v>89</v>
      </c>
      <c r="D19" s="67">
        <v>86</v>
      </c>
      <c r="E19" s="99" t="s">
        <v>89</v>
      </c>
      <c r="F19" s="139">
        <f t="shared" si="0"/>
        <v>90.658049353701529</v>
      </c>
      <c r="G19" s="192" t="s">
        <v>89</v>
      </c>
      <c r="H19" s="140">
        <v>90.658049353701529</v>
      </c>
      <c r="I19" s="192" t="s">
        <v>89</v>
      </c>
      <c r="J19" s="132" t="s">
        <v>64</v>
      </c>
    </row>
    <row r="20" spans="1:10" x14ac:dyDescent="0.3">
      <c r="A20" s="42" t="s">
        <v>24</v>
      </c>
      <c r="B20" s="96">
        <v>89</v>
      </c>
      <c r="C20" s="67" t="s">
        <v>89</v>
      </c>
      <c r="D20" s="67">
        <v>89</v>
      </c>
      <c r="E20" s="99" t="s">
        <v>89</v>
      </c>
      <c r="F20" s="139">
        <f t="shared" si="0"/>
        <v>86.666666666666671</v>
      </c>
      <c r="G20" s="192" t="s">
        <v>89</v>
      </c>
      <c r="H20" s="140">
        <v>86.666666666666671</v>
      </c>
      <c r="I20" s="192" t="s">
        <v>89</v>
      </c>
      <c r="J20" s="132" t="s">
        <v>64</v>
      </c>
    </row>
    <row r="21" spans="1:10" x14ac:dyDescent="0.3">
      <c r="A21" s="42" t="s">
        <v>25</v>
      </c>
      <c r="B21" s="96">
        <v>87</v>
      </c>
      <c r="C21" s="67" t="s">
        <v>89</v>
      </c>
      <c r="D21" s="67">
        <v>87</v>
      </c>
      <c r="E21" s="99" t="s">
        <v>89</v>
      </c>
      <c r="F21" s="139">
        <f t="shared" si="0"/>
        <v>86.571548468317246</v>
      </c>
      <c r="G21" s="192" t="s">
        <v>89</v>
      </c>
      <c r="H21" s="140">
        <v>86.571548468317246</v>
      </c>
      <c r="I21" s="192" t="s">
        <v>89</v>
      </c>
      <c r="J21" s="132" t="s">
        <v>64</v>
      </c>
    </row>
    <row r="22" spans="1:10" x14ac:dyDescent="0.3">
      <c r="A22" s="42" t="s">
        <v>26</v>
      </c>
      <c r="B22" s="96">
        <v>87</v>
      </c>
      <c r="C22" s="67" t="s">
        <v>89</v>
      </c>
      <c r="D22" s="67">
        <v>87</v>
      </c>
      <c r="E22" s="99" t="s">
        <v>89</v>
      </c>
      <c r="F22" s="139">
        <f t="shared" si="0"/>
        <v>89.085239085239081</v>
      </c>
      <c r="G22" s="192" t="s">
        <v>89</v>
      </c>
      <c r="H22" s="140">
        <v>89.085239085239081</v>
      </c>
      <c r="I22" s="192" t="s">
        <v>89</v>
      </c>
      <c r="J22" s="132" t="s">
        <v>64</v>
      </c>
    </row>
    <row r="23" spans="1:10" x14ac:dyDescent="0.3">
      <c r="A23" s="42" t="s">
        <v>27</v>
      </c>
      <c r="B23" s="96">
        <v>89</v>
      </c>
      <c r="C23" s="67" t="s">
        <v>89</v>
      </c>
      <c r="D23" s="67">
        <v>89</v>
      </c>
      <c r="E23" s="99" t="s">
        <v>89</v>
      </c>
      <c r="F23" s="139">
        <f t="shared" si="0"/>
        <v>91.204968944099377</v>
      </c>
      <c r="G23" s="192" t="s">
        <v>89</v>
      </c>
      <c r="H23" s="140">
        <v>91.204968944099377</v>
      </c>
      <c r="I23" s="192" t="s">
        <v>89</v>
      </c>
      <c r="J23" s="132" t="s">
        <v>64</v>
      </c>
    </row>
    <row r="24" spans="1:10" x14ac:dyDescent="0.3">
      <c r="A24" s="42" t="s">
        <v>28</v>
      </c>
      <c r="B24" s="96">
        <v>87</v>
      </c>
      <c r="C24" s="67" t="s">
        <v>89</v>
      </c>
      <c r="D24" s="67">
        <v>87</v>
      </c>
      <c r="E24" s="99" t="s">
        <v>89</v>
      </c>
      <c r="F24" s="139">
        <f t="shared" si="0"/>
        <v>90.084134615384613</v>
      </c>
      <c r="G24" s="192" t="s">
        <v>89</v>
      </c>
      <c r="H24" s="140">
        <v>90.084134615384613</v>
      </c>
      <c r="I24" s="192" t="s">
        <v>89</v>
      </c>
      <c r="J24" s="132" t="s">
        <v>64</v>
      </c>
    </row>
    <row r="25" spans="1:10" x14ac:dyDescent="0.3">
      <c r="A25" s="42" t="s">
        <v>29</v>
      </c>
      <c r="B25" s="96" t="s">
        <v>66</v>
      </c>
      <c r="C25" s="67" t="s">
        <v>89</v>
      </c>
      <c r="D25" s="67" t="s">
        <v>66</v>
      </c>
      <c r="E25" s="99" t="s">
        <v>89</v>
      </c>
      <c r="F25" s="139">
        <f t="shared" si="0"/>
        <v>89.473684210526315</v>
      </c>
      <c r="G25" s="192" t="s">
        <v>89</v>
      </c>
      <c r="H25" s="140">
        <v>89.473684210526315</v>
      </c>
      <c r="I25" s="192" t="s">
        <v>89</v>
      </c>
      <c r="J25" s="132" t="s">
        <v>64</v>
      </c>
    </row>
    <row r="26" spans="1:10" x14ac:dyDescent="0.3">
      <c r="A26" s="42" t="s">
        <v>30</v>
      </c>
      <c r="B26" s="96">
        <v>80</v>
      </c>
      <c r="C26" s="67" t="s">
        <v>89</v>
      </c>
      <c r="D26" s="67">
        <v>80</v>
      </c>
      <c r="E26" s="99" t="s">
        <v>89</v>
      </c>
      <c r="F26" s="139">
        <f t="shared" si="0"/>
        <v>85.519801980198025</v>
      </c>
      <c r="G26" s="192" t="s">
        <v>89</v>
      </c>
      <c r="H26" s="140">
        <v>85.519801980198025</v>
      </c>
      <c r="I26" s="192" t="s">
        <v>89</v>
      </c>
      <c r="J26" s="132" t="s">
        <v>64</v>
      </c>
    </row>
    <row r="27" spans="1:10" x14ac:dyDescent="0.3">
      <c r="A27" s="42" t="s">
        <v>31</v>
      </c>
      <c r="B27" s="96">
        <v>90</v>
      </c>
      <c r="C27" s="67" t="s">
        <v>89</v>
      </c>
      <c r="D27" s="67">
        <v>90</v>
      </c>
      <c r="E27" s="99" t="s">
        <v>89</v>
      </c>
      <c r="F27" s="139">
        <f t="shared" si="0"/>
        <v>92.1875</v>
      </c>
      <c r="G27" s="192" t="s">
        <v>89</v>
      </c>
      <c r="H27" s="140">
        <v>92.1875</v>
      </c>
      <c r="I27" s="192" t="s">
        <v>89</v>
      </c>
      <c r="J27" s="132" t="s">
        <v>64</v>
      </c>
    </row>
    <row r="28" spans="1:10" x14ac:dyDescent="0.3">
      <c r="A28" s="42" t="s">
        <v>32</v>
      </c>
      <c r="B28" s="96">
        <v>91</v>
      </c>
      <c r="C28" s="67" t="s">
        <v>89</v>
      </c>
      <c r="D28" s="67">
        <v>91</v>
      </c>
      <c r="E28" s="99" t="s">
        <v>89</v>
      </c>
      <c r="F28" s="139">
        <f t="shared" si="0"/>
        <v>93.333333333333329</v>
      </c>
      <c r="G28" s="192" t="s">
        <v>89</v>
      </c>
      <c r="H28" s="140">
        <v>93.333333333333329</v>
      </c>
      <c r="I28" s="192" t="s">
        <v>89</v>
      </c>
      <c r="J28" s="132" t="s">
        <v>64</v>
      </c>
    </row>
    <row r="29" spans="1:10" x14ac:dyDescent="0.3">
      <c r="A29" s="42" t="s">
        <v>33</v>
      </c>
      <c r="B29" s="96">
        <v>91</v>
      </c>
      <c r="C29" s="67" t="s">
        <v>89</v>
      </c>
      <c r="D29" s="67">
        <v>91</v>
      </c>
      <c r="E29" s="99" t="s">
        <v>89</v>
      </c>
      <c r="F29" s="139">
        <f t="shared" si="0"/>
        <v>92.611683848797256</v>
      </c>
      <c r="G29" s="192" t="s">
        <v>89</v>
      </c>
      <c r="H29" s="140">
        <v>92.611683848797256</v>
      </c>
      <c r="I29" s="192" t="s">
        <v>89</v>
      </c>
      <c r="J29" s="132" t="s">
        <v>64</v>
      </c>
    </row>
    <row r="30" spans="1:10" x14ac:dyDescent="0.3">
      <c r="A30" s="42" t="s">
        <v>34</v>
      </c>
      <c r="B30" s="96">
        <v>96</v>
      </c>
      <c r="C30" s="67" t="s">
        <v>89</v>
      </c>
      <c r="D30" s="67">
        <v>96</v>
      </c>
      <c r="E30" s="99" t="s">
        <v>89</v>
      </c>
      <c r="F30" s="139">
        <f t="shared" si="0"/>
        <v>94.117647058823522</v>
      </c>
      <c r="G30" s="192" t="s">
        <v>89</v>
      </c>
      <c r="H30" s="140">
        <v>94.117647058823522</v>
      </c>
      <c r="I30" s="192" t="s">
        <v>89</v>
      </c>
      <c r="J30" s="132" t="s">
        <v>64</v>
      </c>
    </row>
    <row r="31" spans="1:10" x14ac:dyDescent="0.3">
      <c r="A31" s="42" t="s">
        <v>35</v>
      </c>
      <c r="B31" s="96">
        <v>94</v>
      </c>
      <c r="C31" s="67" t="s">
        <v>89</v>
      </c>
      <c r="D31" s="67">
        <v>94</v>
      </c>
      <c r="E31" s="99" t="s">
        <v>89</v>
      </c>
      <c r="F31" s="139">
        <f t="shared" si="0"/>
        <v>90.668202764976954</v>
      </c>
      <c r="G31" s="192" t="s">
        <v>89</v>
      </c>
      <c r="H31" s="140">
        <v>90.668202764976954</v>
      </c>
      <c r="I31" s="192" t="s">
        <v>89</v>
      </c>
      <c r="J31" s="132" t="s">
        <v>64</v>
      </c>
    </row>
    <row r="32" spans="1:10" x14ac:dyDescent="0.3">
      <c r="A32" s="42" t="s">
        <v>36</v>
      </c>
      <c r="B32" s="96">
        <v>87</v>
      </c>
      <c r="C32" s="67" t="s">
        <v>89</v>
      </c>
      <c r="D32" s="67">
        <v>87</v>
      </c>
      <c r="E32" s="99" t="s">
        <v>89</v>
      </c>
      <c r="F32" s="139">
        <f t="shared" si="0"/>
        <v>94.759358288770059</v>
      </c>
      <c r="G32" s="192" t="s">
        <v>89</v>
      </c>
      <c r="H32" s="140">
        <v>94.759358288770059</v>
      </c>
      <c r="I32" s="192" t="s">
        <v>89</v>
      </c>
      <c r="J32" s="132" t="s">
        <v>64</v>
      </c>
    </row>
    <row r="33" spans="1:10" x14ac:dyDescent="0.3">
      <c r="A33" s="42" t="s">
        <v>37</v>
      </c>
      <c r="B33" s="96">
        <v>94</v>
      </c>
      <c r="C33" s="67" t="s">
        <v>89</v>
      </c>
      <c r="D33" s="67">
        <v>94</v>
      </c>
      <c r="E33" s="99" t="s">
        <v>89</v>
      </c>
      <c r="F33" s="139">
        <f t="shared" si="0"/>
        <v>94.721825962910131</v>
      </c>
      <c r="G33" s="192" t="s">
        <v>89</v>
      </c>
      <c r="H33" s="140">
        <v>94.721825962910131</v>
      </c>
      <c r="I33" s="192" t="s">
        <v>89</v>
      </c>
      <c r="J33" s="132" t="s">
        <v>64</v>
      </c>
    </row>
    <row r="34" spans="1:10" x14ac:dyDescent="0.3">
      <c r="A34" s="42" t="s">
        <v>38</v>
      </c>
      <c r="B34" s="96">
        <v>94</v>
      </c>
      <c r="C34" s="67" t="s">
        <v>89</v>
      </c>
      <c r="D34" s="67">
        <v>94</v>
      </c>
      <c r="E34" s="99" t="s">
        <v>89</v>
      </c>
      <c r="F34" s="139">
        <f t="shared" si="0"/>
        <v>100</v>
      </c>
      <c r="G34" s="192" t="s">
        <v>89</v>
      </c>
      <c r="H34" s="140">
        <v>100</v>
      </c>
      <c r="I34" s="192" t="s">
        <v>89</v>
      </c>
      <c r="J34" s="132" t="s">
        <v>64</v>
      </c>
    </row>
    <row r="35" spans="1:10" x14ac:dyDescent="0.3">
      <c r="A35" s="42" t="s">
        <v>39</v>
      </c>
      <c r="B35" s="96">
        <v>91</v>
      </c>
      <c r="C35" s="67" t="s">
        <v>89</v>
      </c>
      <c r="D35" s="67">
        <v>91</v>
      </c>
      <c r="E35" s="99" t="s">
        <v>89</v>
      </c>
      <c r="F35" s="139">
        <f t="shared" si="0"/>
        <v>89.787664307381192</v>
      </c>
      <c r="G35" s="192" t="s">
        <v>89</v>
      </c>
      <c r="H35" s="140">
        <v>89.787664307381192</v>
      </c>
      <c r="I35" s="192" t="s">
        <v>89</v>
      </c>
      <c r="J35" s="132" t="s">
        <v>64</v>
      </c>
    </row>
    <row r="36" spans="1:10" x14ac:dyDescent="0.3">
      <c r="A36" s="42" t="s">
        <v>40</v>
      </c>
      <c r="B36" s="96">
        <v>92</v>
      </c>
      <c r="C36" s="67" t="s">
        <v>89</v>
      </c>
      <c r="D36" s="67">
        <v>92</v>
      </c>
      <c r="E36" s="99" t="s">
        <v>89</v>
      </c>
      <c r="F36" s="139">
        <f t="shared" si="0"/>
        <v>92.468437091858945</v>
      </c>
      <c r="G36" s="192" t="s">
        <v>89</v>
      </c>
      <c r="H36" s="140">
        <v>92.468437091858945</v>
      </c>
      <c r="I36" s="192" t="s">
        <v>89</v>
      </c>
      <c r="J36" s="132" t="s">
        <v>64</v>
      </c>
    </row>
    <row r="37" spans="1:10" x14ac:dyDescent="0.3">
      <c r="A37" s="42" t="s">
        <v>41</v>
      </c>
      <c r="B37" s="96">
        <v>93</v>
      </c>
      <c r="C37" s="67" t="s">
        <v>89</v>
      </c>
      <c r="D37" s="67">
        <v>93</v>
      </c>
      <c r="E37" s="99" t="s">
        <v>89</v>
      </c>
      <c r="F37" s="139">
        <f t="shared" si="0"/>
        <v>88.811188811188813</v>
      </c>
      <c r="G37" s="192" t="s">
        <v>89</v>
      </c>
      <c r="H37" s="140">
        <v>88.811188811188813</v>
      </c>
      <c r="I37" s="192" t="s">
        <v>89</v>
      </c>
      <c r="J37" s="132" t="s">
        <v>64</v>
      </c>
    </row>
    <row r="38" spans="1:10" x14ac:dyDescent="0.3">
      <c r="A38" s="42" t="s">
        <v>42</v>
      </c>
      <c r="B38" s="96">
        <v>91</v>
      </c>
      <c r="C38" s="67" t="s">
        <v>89</v>
      </c>
      <c r="D38" s="67">
        <v>91</v>
      </c>
      <c r="E38" s="99" t="s">
        <v>89</v>
      </c>
      <c r="F38" s="139">
        <f t="shared" si="0"/>
        <v>93.05331179321486</v>
      </c>
      <c r="G38" s="192" t="s">
        <v>89</v>
      </c>
      <c r="H38" s="140">
        <v>93.05331179321486</v>
      </c>
      <c r="I38" s="192" t="s">
        <v>89</v>
      </c>
      <c r="J38" s="132" t="s">
        <v>64</v>
      </c>
    </row>
    <row r="39" spans="1:10" x14ac:dyDescent="0.3">
      <c r="A39" s="42" t="s">
        <v>43</v>
      </c>
      <c r="B39" s="96">
        <v>89</v>
      </c>
      <c r="C39" s="67" t="s">
        <v>89</v>
      </c>
      <c r="D39" s="67">
        <v>89</v>
      </c>
      <c r="E39" s="99" t="s">
        <v>89</v>
      </c>
      <c r="F39" s="139">
        <f t="shared" si="0"/>
        <v>91.541541541541534</v>
      </c>
      <c r="G39" s="192" t="s">
        <v>89</v>
      </c>
      <c r="H39" s="140">
        <v>91.541541541541534</v>
      </c>
      <c r="I39" s="192" t="s">
        <v>89</v>
      </c>
      <c r="J39" s="132" t="s">
        <v>64</v>
      </c>
    </row>
    <row r="40" spans="1:10" x14ac:dyDescent="0.3">
      <c r="A40" s="42" t="s">
        <v>44</v>
      </c>
      <c r="B40" s="96">
        <v>92</v>
      </c>
      <c r="C40" s="67" t="s">
        <v>89</v>
      </c>
      <c r="D40" s="67">
        <v>92</v>
      </c>
      <c r="E40" s="99" t="s">
        <v>89</v>
      </c>
      <c r="F40" s="139">
        <f t="shared" si="0"/>
        <v>93.898305084745758</v>
      </c>
      <c r="G40" s="192" t="s">
        <v>89</v>
      </c>
      <c r="H40" s="140">
        <v>93.898305084745758</v>
      </c>
      <c r="I40" s="192" t="s">
        <v>89</v>
      </c>
      <c r="J40" s="132" t="s">
        <v>64</v>
      </c>
    </row>
    <row r="41" spans="1:10" x14ac:dyDescent="0.3">
      <c r="A41" s="42" t="s">
        <v>45</v>
      </c>
      <c r="B41" s="96">
        <v>91</v>
      </c>
      <c r="C41" s="67" t="s">
        <v>89</v>
      </c>
      <c r="D41" s="67">
        <v>91</v>
      </c>
      <c r="E41" s="99" t="s">
        <v>89</v>
      </c>
      <c r="F41" s="139">
        <f t="shared" si="0"/>
        <v>93.012552301255226</v>
      </c>
      <c r="G41" s="192" t="s">
        <v>89</v>
      </c>
      <c r="H41" s="140">
        <v>93.012552301255226</v>
      </c>
      <c r="I41" s="192" t="s">
        <v>89</v>
      </c>
      <c r="J41" s="132" t="s">
        <v>64</v>
      </c>
    </row>
    <row r="42" spans="1:10" x14ac:dyDescent="0.3">
      <c r="A42" s="42" t="s">
        <v>46</v>
      </c>
      <c r="B42" s="96">
        <v>93</v>
      </c>
      <c r="C42" s="67" t="s">
        <v>89</v>
      </c>
      <c r="D42" s="67">
        <v>93</v>
      </c>
      <c r="E42" s="99" t="s">
        <v>89</v>
      </c>
      <c r="F42" s="139">
        <f t="shared" si="0"/>
        <v>89.819587628865989</v>
      </c>
      <c r="G42" s="192" t="s">
        <v>89</v>
      </c>
      <c r="H42" s="140">
        <v>89.819587628865989</v>
      </c>
      <c r="I42" s="192" t="s">
        <v>89</v>
      </c>
      <c r="J42" s="132" t="s">
        <v>64</v>
      </c>
    </row>
    <row r="43" spans="1:10" x14ac:dyDescent="0.3">
      <c r="A43" s="42" t="s">
        <v>47</v>
      </c>
      <c r="B43" s="96">
        <v>88</v>
      </c>
      <c r="C43" s="67" t="s">
        <v>89</v>
      </c>
      <c r="D43" s="67">
        <v>88</v>
      </c>
      <c r="E43" s="99" t="s">
        <v>89</v>
      </c>
      <c r="F43" s="139">
        <f t="shared" si="0"/>
        <v>91.039671682626548</v>
      </c>
      <c r="G43" s="192" t="s">
        <v>89</v>
      </c>
      <c r="H43" s="140">
        <v>91.039671682626548</v>
      </c>
      <c r="I43" s="192" t="s">
        <v>89</v>
      </c>
      <c r="J43" s="132" t="s">
        <v>64</v>
      </c>
    </row>
    <row r="44" spans="1:10" x14ac:dyDescent="0.3">
      <c r="A44" s="42" t="s">
        <v>48</v>
      </c>
      <c r="B44" s="96">
        <v>90</v>
      </c>
      <c r="C44" s="67" t="s">
        <v>89</v>
      </c>
      <c r="D44" s="67">
        <v>90</v>
      </c>
      <c r="E44" s="99" t="s">
        <v>89</v>
      </c>
      <c r="F44" s="139">
        <f t="shared" si="0"/>
        <v>93.5</v>
      </c>
      <c r="G44" s="192" t="s">
        <v>89</v>
      </c>
      <c r="H44" s="140">
        <v>93.5</v>
      </c>
      <c r="I44" s="192" t="s">
        <v>89</v>
      </c>
      <c r="J44" s="132" t="s">
        <v>64</v>
      </c>
    </row>
    <row r="45" spans="1:10" x14ac:dyDescent="0.3">
      <c r="A45" s="42" t="s">
        <v>49</v>
      </c>
      <c r="B45" s="96">
        <v>88</v>
      </c>
      <c r="C45" s="67" t="s">
        <v>89</v>
      </c>
      <c r="D45" s="67">
        <v>88</v>
      </c>
      <c r="E45" s="99" t="s">
        <v>89</v>
      </c>
      <c r="F45" s="139">
        <f t="shared" si="0"/>
        <v>91.307189542483655</v>
      </c>
      <c r="G45" s="192" t="s">
        <v>89</v>
      </c>
      <c r="H45" s="140">
        <v>91.307189542483655</v>
      </c>
      <c r="I45" s="192" t="s">
        <v>89</v>
      </c>
      <c r="J45" s="132" t="s">
        <v>64</v>
      </c>
    </row>
    <row r="46" spans="1:10" x14ac:dyDescent="0.3">
      <c r="A46" s="42" t="s">
        <v>50</v>
      </c>
      <c r="B46" s="96">
        <v>90</v>
      </c>
      <c r="C46" s="67" t="s">
        <v>89</v>
      </c>
      <c r="D46" s="67">
        <v>90</v>
      </c>
      <c r="E46" s="99" t="s">
        <v>89</v>
      </c>
      <c r="F46" s="139">
        <f t="shared" si="0"/>
        <v>90.851063829787236</v>
      </c>
      <c r="G46" s="192" t="s">
        <v>89</v>
      </c>
      <c r="H46" s="140">
        <v>90.851063829787236</v>
      </c>
      <c r="I46" s="192" t="s">
        <v>89</v>
      </c>
      <c r="J46" s="132" t="s">
        <v>64</v>
      </c>
    </row>
    <row r="47" spans="1:10" x14ac:dyDescent="0.3">
      <c r="A47" s="42" t="s">
        <v>51</v>
      </c>
      <c r="B47" s="96">
        <v>86</v>
      </c>
      <c r="C47" s="67" t="s">
        <v>89</v>
      </c>
      <c r="D47" s="67">
        <v>86</v>
      </c>
      <c r="E47" s="99" t="s">
        <v>89</v>
      </c>
      <c r="F47" s="139">
        <f t="shared" si="0"/>
        <v>80.722891566265062</v>
      </c>
      <c r="G47" s="192" t="s">
        <v>89</v>
      </c>
      <c r="H47" s="140">
        <v>80.722891566265062</v>
      </c>
      <c r="I47" s="192" t="s">
        <v>89</v>
      </c>
      <c r="J47" s="132" t="s">
        <v>64</v>
      </c>
    </row>
    <row r="48" spans="1:10" x14ac:dyDescent="0.3">
      <c r="A48" s="42" t="s">
        <v>52</v>
      </c>
      <c r="B48" s="96">
        <v>94</v>
      </c>
      <c r="C48" s="67" t="s">
        <v>89</v>
      </c>
      <c r="D48" s="67">
        <v>94</v>
      </c>
      <c r="E48" s="99" t="s">
        <v>89</v>
      </c>
      <c r="F48" s="139">
        <f t="shared" si="0"/>
        <v>92.774822695035468</v>
      </c>
      <c r="G48" s="192" t="s">
        <v>89</v>
      </c>
      <c r="H48" s="140">
        <v>92.774822695035468</v>
      </c>
      <c r="I48" s="192" t="s">
        <v>89</v>
      </c>
      <c r="J48" s="132" t="s">
        <v>64</v>
      </c>
    </row>
    <row r="49" spans="1:10" x14ac:dyDescent="0.3">
      <c r="A49" s="42" t="s">
        <v>53</v>
      </c>
      <c r="B49" s="96">
        <v>90</v>
      </c>
      <c r="C49" s="67" t="s">
        <v>89</v>
      </c>
      <c r="D49" s="67">
        <v>90</v>
      </c>
      <c r="E49" s="99" t="s">
        <v>89</v>
      </c>
      <c r="F49" s="139">
        <f t="shared" si="0"/>
        <v>87.804878048780495</v>
      </c>
      <c r="G49" s="192" t="s">
        <v>89</v>
      </c>
      <c r="H49" s="140">
        <v>87.804878048780495</v>
      </c>
      <c r="I49" s="192" t="s">
        <v>89</v>
      </c>
      <c r="J49" s="132" t="s">
        <v>64</v>
      </c>
    </row>
    <row r="50" spans="1:10" ht="16.2" thickBot="1" x14ac:dyDescent="0.35">
      <c r="A50" s="149" t="s">
        <v>54</v>
      </c>
      <c r="B50" s="124">
        <v>94</v>
      </c>
      <c r="C50" s="72" t="s">
        <v>89</v>
      </c>
      <c r="D50" s="72">
        <v>94</v>
      </c>
      <c r="E50" s="73" t="s">
        <v>89</v>
      </c>
      <c r="F50" s="150">
        <f t="shared" si="0"/>
        <v>88.742882172579939</v>
      </c>
      <c r="G50" s="72" t="s">
        <v>89</v>
      </c>
      <c r="H50" s="144">
        <v>88.742882172579939</v>
      </c>
      <c r="I50" s="72" t="s">
        <v>89</v>
      </c>
      <c r="J50" s="74" t="s">
        <v>64</v>
      </c>
    </row>
  </sheetData>
  <mergeCells count="3">
    <mergeCell ref="B5:E5"/>
    <mergeCell ref="F5:J5"/>
    <mergeCell ref="A5:A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Свод</vt:lpstr>
      <vt:lpstr>Доля респондентов МО</vt:lpstr>
      <vt:lpstr>Репрезентативность МО</vt:lpstr>
      <vt:lpstr>Не владеющие информацией всего</vt:lpstr>
      <vt:lpstr>Удовлетворенность респондентов</vt:lpstr>
      <vt:lpstr>1 Информация на сайте</vt:lpstr>
      <vt:lpstr>2 Информация на стендах</vt:lpstr>
      <vt:lpstr>3 МТБ</vt:lpstr>
      <vt:lpstr>4 Комфортность условий</vt:lpstr>
      <vt:lpstr>5 Условия для об-ся с овз</vt:lpstr>
      <vt:lpstr>6 Охрана жизни и здоровья</vt:lpstr>
      <vt:lpstr>7 Информ-сть об орг-ции питания</vt:lpstr>
      <vt:lpstr>8 Качество меню</vt:lpstr>
      <vt:lpstr>9 Качество питания</vt:lpstr>
      <vt:lpstr>10 Диетическое питание</vt:lpstr>
      <vt:lpstr>11 Чистота помещений, питание</vt:lpstr>
      <vt:lpstr>12 Оздоровительные мероприятия</vt:lpstr>
      <vt:lpstr>13Информация о мерах по оздоров</vt:lpstr>
      <vt:lpstr>14 Организ. уч-восп. процесса</vt:lpstr>
      <vt:lpstr>15 Возможности для разв-я детей</vt:lpstr>
      <vt:lpstr>16 Вариативность реализ прогр</vt:lpstr>
      <vt:lpstr>17 Психолог.климат</vt:lpstr>
      <vt:lpstr> 18Доброж-сть при перв.контакте</vt:lpstr>
      <vt:lpstr>19 доброж-ть при непосредсвен</vt:lpstr>
      <vt:lpstr>20 Инфор-вание о процедуре ВПР</vt:lpstr>
      <vt:lpstr>21 Инфор-вание о результатах ВП</vt:lpstr>
      <vt:lpstr>22 Готовность рекомендовать ОО</vt:lpstr>
      <vt:lpstr>Удовлетворенность по вопросам</vt:lpstr>
      <vt:lpstr>Не владеющие информацией по воп</vt:lpstr>
      <vt:lpstr>Подготовка (натаскивание) к ВПР</vt:lpstr>
      <vt:lpstr>Отношение родителей к ВПР</vt:lpstr>
    </vt:vector>
  </TitlesOfParts>
  <Company>GAU IO COPMKiMKO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Рожкова Ольга Владимировна</dc:creator>
  <cp:lastModifiedBy>Кульченкова Анастасия Викторовна</cp:lastModifiedBy>
  <cp:lastPrinted>2024-02-07T06:38:45Z</cp:lastPrinted>
  <dcterms:created xsi:type="dcterms:W3CDTF">2024-01-16T05:20:34Z</dcterms:created>
  <dcterms:modified xsi:type="dcterms:W3CDTF">2026-10-16T02:50:56Z</dcterms:modified>
</cp:coreProperties>
</file>